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41" activeTab="1"/>
  </bookViews>
  <sheets>
    <sheet name="Traveling detalis" sheetId="1" r:id="rId1"/>
    <sheet name="Accommodation FORM" sheetId="2" r:id="rId2"/>
    <sheet name="INVOCE-Boulevared" sheetId="3" r:id="rId3"/>
    <sheet name="INVOICE-Qafqaz" sheetId="4" r:id="rId4"/>
    <sheet name="INVOICE-Ramada" sheetId="5" r:id="rId5"/>
    <sheet name="INVOICE-Modern" sheetId="6" r:id="rId6"/>
    <sheet name="INVOICE-Emerald" sheetId="7" r:id="rId7"/>
  </sheets>
  <definedNames/>
  <calcPr fullCalcOnLoad="1"/>
</workbook>
</file>

<file path=xl/sharedStrings.xml><?xml version="1.0" encoding="utf-8"?>
<sst xmlns="http://schemas.openxmlformats.org/spreadsheetml/2006/main" count="560" uniqueCount="74">
  <si>
    <t>Arrival date</t>
  </si>
  <si>
    <t>Departure date</t>
  </si>
  <si>
    <t>Number / rooms</t>
  </si>
  <si>
    <t>Nights</t>
  </si>
  <si>
    <t>Number / persons</t>
  </si>
  <si>
    <r>
      <rPr>
        <b/>
        <sz val="11"/>
        <rFont val="Palatino Linotype"/>
        <family val="1"/>
      </rPr>
      <t>TOTAL</t>
    </r>
    <r>
      <rPr>
        <b/>
        <sz val="14"/>
        <rFont val="Palatino Linotype"/>
        <family val="1"/>
      </rPr>
      <t xml:space="preserve"> </t>
    </r>
    <r>
      <rPr>
        <b/>
        <sz val="13"/>
        <rFont val="Palatino Linotype"/>
        <family val="1"/>
      </rPr>
      <t>€</t>
    </r>
  </si>
  <si>
    <t>TOTAL</t>
  </si>
  <si>
    <t>Single</t>
  </si>
  <si>
    <t>TEAM</t>
  </si>
  <si>
    <t>Azerbaijan Judo Federation</t>
  </si>
  <si>
    <t>Flight №</t>
  </si>
  <si>
    <t>Time</t>
  </si>
  <si>
    <t>DEPARTURE</t>
  </si>
  <si>
    <t>Date arrival</t>
  </si>
  <si>
    <t>Date departive</t>
  </si>
  <si>
    <t>Traveling detalis</t>
  </si>
  <si>
    <t>SUBTOTAL:</t>
  </si>
  <si>
    <t>Federation:</t>
  </si>
  <si>
    <t>Azerbaijan, Baku. Surakhani district Qarachuxur AZ1048, A.Mekhbaliyev 10</t>
  </si>
  <si>
    <t xml:space="preserve">             Organiser:</t>
  </si>
  <si>
    <t xml:space="preserve">             Adress:</t>
  </si>
  <si>
    <t xml:space="preserve">             Phone:</t>
  </si>
  <si>
    <t xml:space="preserve">             Fax:</t>
  </si>
  <si>
    <t xml:space="preserve">             Email:</t>
  </si>
  <si>
    <t xml:space="preserve">  IBAN (RUR)</t>
  </si>
  <si>
    <t xml:space="preserve">             Bank:</t>
  </si>
  <si>
    <t xml:space="preserve">             SWIFT:</t>
  </si>
  <si>
    <t>(+994 50) 204 03 19</t>
  </si>
  <si>
    <t>(+994 12) 427 79 41</t>
  </si>
  <si>
    <t xml:space="preserve">        Bank accaunt (EUR)</t>
  </si>
  <si>
    <t xml:space="preserve">             Payment detalis</t>
  </si>
  <si>
    <t xml:space="preserve">             Beneficiary name:</t>
  </si>
  <si>
    <t>Family Name &amp; Given Name</t>
  </si>
  <si>
    <t>No</t>
  </si>
  <si>
    <t xml:space="preserve">Function </t>
  </si>
  <si>
    <t>Category A</t>
  </si>
  <si>
    <t xml:space="preserve">Type of room              </t>
  </si>
  <si>
    <t>Twin</t>
  </si>
  <si>
    <t>Category B</t>
  </si>
  <si>
    <t>Category C</t>
  </si>
  <si>
    <t xml:space="preserve">                        Ramada Hotel &amp; Suites</t>
  </si>
  <si>
    <t>Partical Solutions Middle East FZ-LLC</t>
  </si>
  <si>
    <t>Mashreq Bank</t>
  </si>
  <si>
    <t>BOMLAEAD</t>
  </si>
  <si>
    <t>AE090330000019100113629</t>
  </si>
  <si>
    <t xml:space="preserve">Type of room             </t>
  </si>
  <si>
    <t>TOTAL €</t>
  </si>
  <si>
    <t>Accommodation detalis</t>
  </si>
  <si>
    <t>office@judo.az</t>
  </si>
  <si>
    <t>NOTE2: HOTEL CHECK IN TIME IS 12:00 AND THE CHECK OUT TIME IS 13:00</t>
  </si>
  <si>
    <t>Signature</t>
  </si>
  <si>
    <t>NOTE3: DO NOT WRITE ODD NUMBER OF PERSONS IN TWIN CELLS</t>
  </si>
  <si>
    <t>Hotel</t>
  </si>
  <si>
    <t>Type of Room (S/T)</t>
  </si>
  <si>
    <t xml:space="preserve">                         Boulevard Hotel Baku Autograph Collection</t>
  </si>
  <si>
    <t xml:space="preserve">                          Qafqaz Baku City Hotel &amp; Residence</t>
  </si>
  <si>
    <t xml:space="preserve">                       Emerald Hotel Baku</t>
  </si>
  <si>
    <t xml:space="preserve">                        Modern Hotel Baku</t>
  </si>
  <si>
    <t>20-27 September</t>
  </si>
  <si>
    <t xml:space="preserve">    Boulevard Hotel Baku Autograph Collection / Category A</t>
  </si>
  <si>
    <t>WORLD JUDO CHAMPIONSHIPS SENIORS BAKU, AZERBAIJAN 2018</t>
  </si>
  <si>
    <t>Half Board</t>
  </si>
  <si>
    <t>Qafqaz Baku City Hotel / Category B</t>
  </si>
  <si>
    <t xml:space="preserve">  Ramada Hotel &amp; Suites / Category C</t>
  </si>
  <si>
    <t xml:space="preserve">    Modern Hotel Baku / Category C</t>
  </si>
  <si>
    <t xml:space="preserve"> Emerald Hotel Baku / Category C</t>
  </si>
  <si>
    <t>Date:</t>
  </si>
  <si>
    <t>INVOICE</t>
  </si>
  <si>
    <t>IMPORTANT: FILL UP THE HIGHLIGHTED CELLS ONLY</t>
  </si>
  <si>
    <t>TEAM:</t>
  </si>
  <si>
    <t xml:space="preserve">                              IMPORTANT: FILL UP THE HIGHLIGHTED CELLS ONLY</t>
  </si>
  <si>
    <t>ARRIVAL</t>
  </si>
  <si>
    <t>NOTE1: THE INVOICE(S) CAN BE PRINTED FROM the 3rd - 7th PAGE(s) (SHEET NAME: INVOICE - "name of the hotel")</t>
  </si>
  <si>
    <t>WORLD JUDO CHAMPIONSHIPS SENIORS BAKU AZERBAIJAN 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</si>
</sst>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$&quot;_-;\-* #,##0&quot;$&quot;_-;_-* &quot;-&quot;&quot;$&quot;_-;_-@_-"/>
    <numFmt numFmtId="173" formatCode="_-* #,##0.00&quot;$&quot;_-;\-* #,##0.00&quot;$&quot;_-;_-* &quot;-&quot;??&quot;$&quot;_-;_-@_-"/>
    <numFmt numFmtId="174" formatCode="d/m;@"/>
    <numFmt numFmtId="175" formatCode="_-[$$-409]* #,##0.00_ ;_-[$$-409]* \-#,##0.00\ ;_-[$$-409]* &quot;-&quot;??_ ;_-@_ "/>
    <numFmt numFmtId="176" formatCode="_-* #,##0.00\ [$€-1]_-;\-* #,##0.00\ [$€-1]_-;_-* &quot;-&quot;??\ [$€-1]_-;_-@_-"/>
    <numFmt numFmtId="177" formatCode="_-* #,##0\ [$€-1]_-;\-* #,##0\ [$€-1]_-;_-* &quot;-&quot;??\ [$€-1]_-;_-@_-"/>
    <numFmt numFmtId="178" formatCode="dd/mm/yy;@"/>
    <numFmt numFmtId="179" formatCode="[$-FC19]d\ mmmm\ yyyy\ &quot;г.&quot;"/>
    <numFmt numFmtId="180" formatCode="[$-809]dd\ mmmm\ yyyy;@"/>
    <numFmt numFmtId="181" formatCode="[$-809]dd\ mmmm\ yyyy"/>
    <numFmt numFmtId="182" formatCode="mmm/yyyy"/>
    <numFmt numFmtId="183" formatCode="[$-409]dd\-mmm\-yy;@"/>
    <numFmt numFmtId="184" formatCode="dd/mm/yyyy;@"/>
    <numFmt numFmtId="185" formatCode="yyyy\-mm\-dd;@"/>
    <numFmt numFmtId="186" formatCode="[$-409]d\-mmm\-yy;@"/>
    <numFmt numFmtId="187" formatCode="[$-409]dddd\,\ mmmm\ d\,\ yyyy"/>
    <numFmt numFmtId="188" formatCode="[$-409]dd/mmm/yy;@"/>
    <numFmt numFmtId="189" formatCode="m/d/yy;@"/>
    <numFmt numFmtId="190" formatCode="mm/dd/yy;@"/>
    <numFmt numFmtId="191" formatCode="[$-F800]dddd\,\ mmmm\ dd\,\ yyyy"/>
    <numFmt numFmtId="192" formatCode="dd\.mm\.yy;@"/>
    <numFmt numFmtId="193" formatCode="dd\.mm\.yyyy;@"/>
    <numFmt numFmtId="194" formatCode="[$-409]d/mmm/yy;@"/>
    <numFmt numFmtId="195" formatCode="[$-409]h:mm:ss\ AM/PM"/>
    <numFmt numFmtId="196" formatCode="d\.m\.yy;@"/>
    <numFmt numFmtId="197" formatCode="h:mm:ss;@"/>
    <numFmt numFmtId="198" formatCode="h:mm;@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Palatino Linotype"/>
      <family val="1"/>
    </font>
    <font>
      <sz val="12"/>
      <name val="Palatino Linotype"/>
      <family val="1"/>
    </font>
    <font>
      <sz val="8"/>
      <name val="Palatino Linotype"/>
      <family val="1"/>
    </font>
    <font>
      <sz val="10"/>
      <name val="Arial"/>
      <family val="2"/>
    </font>
    <font>
      <b/>
      <sz val="14"/>
      <name val="Palatino Linotype"/>
      <family val="1"/>
    </font>
    <font>
      <b/>
      <sz val="11"/>
      <name val="Palatino Linotype"/>
      <family val="1"/>
    </font>
    <font>
      <b/>
      <sz val="13"/>
      <name val="Palatino Linotype"/>
      <family val="1"/>
    </font>
    <font>
      <sz val="10"/>
      <name val="Palatino Linotype"/>
      <family val="1"/>
    </font>
    <font>
      <sz val="13"/>
      <name val="Palatino Linotype"/>
      <family val="1"/>
    </font>
    <font>
      <u val="single"/>
      <sz val="12"/>
      <color indexed="12"/>
      <name val="Palatino Linotype"/>
      <family val="1"/>
    </font>
    <font>
      <b/>
      <i/>
      <sz val="12"/>
      <name val="Palatino Linotype"/>
      <family val="1"/>
    </font>
    <font>
      <sz val="11"/>
      <name val="Palatino Linotype"/>
      <family val="1"/>
    </font>
    <font>
      <sz val="2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1"/>
      <name val="Palatino Linotype"/>
      <family val="1"/>
    </font>
    <font>
      <b/>
      <i/>
      <sz val="12"/>
      <color indexed="10"/>
      <name val="Arial Cyr"/>
      <family val="0"/>
    </font>
    <font>
      <b/>
      <sz val="12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6"/>
      <color indexed="60"/>
      <name val="Palatino Linotype"/>
      <family val="1"/>
    </font>
    <font>
      <b/>
      <sz val="13"/>
      <color indexed="60"/>
      <name val="Palatino Linotype"/>
      <family val="1"/>
    </font>
    <font>
      <b/>
      <sz val="12"/>
      <color indexed="6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C000"/>
      <name val="Palatino Linotype"/>
      <family val="1"/>
    </font>
    <font>
      <b/>
      <i/>
      <sz val="12"/>
      <color rgb="FFFF0000"/>
      <name val="Arial Cyr"/>
      <family val="0"/>
    </font>
    <font>
      <b/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6"/>
      <color theme="9" tint="-0.4999699890613556"/>
      <name val="Palatino Linotype"/>
      <family val="1"/>
    </font>
    <font>
      <b/>
      <sz val="13"/>
      <color rgb="FFC00000"/>
      <name val="Palatino Linotype"/>
      <family val="1"/>
    </font>
    <font>
      <b/>
      <sz val="12"/>
      <color rgb="FFC00000"/>
      <name val="Palatino Linotype"/>
      <family val="1"/>
    </font>
    <font>
      <b/>
      <sz val="13"/>
      <color theme="5" tint="-0.24997000396251678"/>
      <name val="Palatino Linotype"/>
      <family val="1"/>
    </font>
    <font>
      <b/>
      <sz val="12"/>
      <color theme="5" tint="-0.24997000396251678"/>
      <name val="Palatino Linotype"/>
      <family val="1"/>
    </font>
    <font>
      <b/>
      <sz val="16"/>
      <color rgb="FFC0000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>
      <alignment/>
      <protection/>
    </xf>
  </cellStyleXfs>
  <cellXfs count="13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/>
      <protection/>
    </xf>
    <xf numFmtId="0" fontId="4" fillId="18" borderId="10" xfId="0" applyFont="1" applyFill="1" applyBorder="1" applyAlignment="1" applyProtection="1">
      <alignment horizontal="center" vertical="center" wrapText="1"/>
      <protection locked="0"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192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192" fontId="14" fillId="0" borderId="10" xfId="0" applyNumberFormat="1" applyFont="1" applyFill="1" applyBorder="1" applyAlignment="1">
      <alignment horizontal="center" vertical="center" wrapText="1"/>
    </xf>
    <xf numFmtId="0" fontId="11" fillId="18" borderId="0" xfId="0" applyFont="1" applyFill="1" applyAlignment="1" applyProtection="1">
      <alignment/>
      <protection/>
    </xf>
    <xf numFmtId="14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192" fontId="9" fillId="0" borderId="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59" fillId="0" borderId="18" xfId="0" applyFont="1" applyFill="1" applyBorder="1" applyAlignment="1" applyProtection="1">
      <alignment horizontal="center" vertical="center" wrapText="1"/>
      <protection/>
    </xf>
    <xf numFmtId="0" fontId="60" fillId="0" borderId="16" xfId="0" applyFont="1" applyFill="1" applyBorder="1" applyAlignment="1" applyProtection="1">
      <alignment horizontal="center" vertical="center" wrapText="1"/>
      <protection/>
    </xf>
    <xf numFmtId="0" fontId="4" fillId="18" borderId="19" xfId="0" applyFont="1" applyFill="1" applyBorder="1" applyAlignment="1" applyProtection="1">
      <alignment horizontal="center" vertical="center"/>
      <protection locked="0"/>
    </xf>
    <xf numFmtId="0" fontId="4" fillId="18" borderId="20" xfId="0" applyFont="1" applyFill="1" applyBorder="1" applyAlignment="1" applyProtection="1">
      <alignment horizontal="center" vertical="center" wrapText="1"/>
      <protection locked="0"/>
    </xf>
    <xf numFmtId="192" fontId="4" fillId="18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8" borderId="11" xfId="0" applyFont="1" applyFill="1" applyBorder="1" applyAlignment="1" applyProtection="1">
      <alignment horizontal="center" vertical="center" wrapText="1"/>
      <protection locked="0"/>
    </xf>
    <xf numFmtId="0" fontId="4" fillId="18" borderId="13" xfId="0" applyFont="1" applyFill="1" applyBorder="1" applyAlignment="1" applyProtection="1">
      <alignment horizontal="center" vertical="center"/>
      <protection locked="0"/>
    </xf>
    <xf numFmtId="0" fontId="4" fillId="18" borderId="21" xfId="0" applyFont="1" applyFill="1" applyBorder="1" applyAlignment="1" applyProtection="1">
      <alignment horizontal="center" vertical="center" wrapText="1"/>
      <protection locked="0"/>
    </xf>
    <xf numFmtId="0" fontId="4" fillId="18" borderId="10" xfId="0" applyFont="1" applyFill="1" applyBorder="1" applyAlignment="1" applyProtection="1">
      <alignment horizontal="center" vertical="center" wrapText="1"/>
      <protection locked="0"/>
    </xf>
    <xf numFmtId="198" fontId="4" fillId="18" borderId="22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/>
      <protection/>
    </xf>
    <xf numFmtId="0" fontId="60" fillId="0" borderId="23" xfId="0" applyFont="1" applyFill="1" applyBorder="1" applyAlignment="1" applyProtection="1">
      <alignment horizontal="center" vertical="center" wrapText="1"/>
      <protection/>
    </xf>
    <xf numFmtId="0" fontId="60" fillId="0" borderId="24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11" fillId="18" borderId="0" xfId="0" applyFont="1" applyFill="1" applyAlignment="1" applyProtection="1">
      <alignment horizontal="left"/>
      <protection/>
    </xf>
    <xf numFmtId="0" fontId="15" fillId="18" borderId="0" xfId="0" applyFont="1" applyFill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left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3" fillId="0" borderId="37" xfId="0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11" fillId="18" borderId="0" xfId="0" applyFont="1" applyFill="1" applyAlignment="1" applyProtection="1">
      <alignment horizontal="center"/>
      <protection/>
    </xf>
    <xf numFmtId="0" fontId="62" fillId="0" borderId="38" xfId="0" applyFont="1" applyFill="1" applyBorder="1" applyAlignment="1" applyProtection="1">
      <alignment horizontal="center" vertical="center" wrapText="1"/>
      <protection/>
    </xf>
    <xf numFmtId="0" fontId="62" fillId="0" borderId="39" xfId="0" applyFont="1" applyFill="1" applyBorder="1" applyAlignment="1" applyProtection="1">
      <alignment horizontal="center" vertical="center" wrapText="1"/>
      <protection/>
    </xf>
    <xf numFmtId="0" fontId="62" fillId="0" borderId="40" xfId="0" applyFont="1" applyFill="1" applyBorder="1" applyAlignment="1" applyProtection="1">
      <alignment horizontal="center" vertical="center" wrapText="1"/>
      <protection/>
    </xf>
    <xf numFmtId="0" fontId="63" fillId="0" borderId="38" xfId="0" applyFont="1" applyFill="1" applyBorder="1" applyAlignment="1" applyProtection="1">
      <alignment horizontal="center" vertical="center" wrapText="1"/>
      <protection/>
    </xf>
    <xf numFmtId="0" fontId="63" fillId="0" borderId="39" xfId="0" applyFont="1" applyFill="1" applyBorder="1" applyAlignment="1" applyProtection="1">
      <alignment horizontal="center" vertical="center" wrapText="1"/>
      <protection/>
    </xf>
    <xf numFmtId="0" fontId="6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64" fillId="0" borderId="38" xfId="0" applyFont="1" applyFill="1" applyBorder="1" applyAlignment="1" applyProtection="1">
      <alignment horizontal="center" vertical="center" wrapText="1"/>
      <protection/>
    </xf>
    <xf numFmtId="0" fontId="64" fillId="0" borderId="39" xfId="0" applyFont="1" applyFill="1" applyBorder="1" applyAlignment="1" applyProtection="1">
      <alignment horizontal="center" vertical="center" wrapText="1"/>
      <protection/>
    </xf>
    <xf numFmtId="0" fontId="64" fillId="0" borderId="40" xfId="0" applyFont="1" applyFill="1" applyBorder="1" applyAlignment="1" applyProtection="1">
      <alignment horizontal="center" vertical="center" wrapText="1"/>
      <protection/>
    </xf>
    <xf numFmtId="0" fontId="65" fillId="0" borderId="38" xfId="0" applyFont="1" applyFill="1" applyBorder="1" applyAlignment="1" applyProtection="1">
      <alignment horizontal="center" vertical="center" wrapText="1"/>
      <protection/>
    </xf>
    <xf numFmtId="0" fontId="65" fillId="0" borderId="39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2" fillId="0" borderId="0" xfId="53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180975</xdr:rowOff>
    </xdr:from>
    <xdr:to>
      <xdr:col>1</xdr:col>
      <xdr:colOff>2952750</xdr:colOff>
      <xdr:row>5</xdr:row>
      <xdr:rowOff>342900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0975"/>
          <a:ext cx="3048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85725</xdr:rowOff>
    </xdr:from>
    <xdr:to>
      <xdr:col>3</xdr:col>
      <xdr:colOff>238125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71475"/>
          <a:ext cx="2733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4</xdr:row>
      <xdr:rowOff>228600</xdr:rowOff>
    </xdr:from>
    <xdr:to>
      <xdr:col>7</xdr:col>
      <xdr:colOff>866775</xdr:colOff>
      <xdr:row>8</xdr:row>
      <xdr:rowOff>114300</xdr:rowOff>
    </xdr:to>
    <xdr:pic>
      <xdr:nvPicPr>
        <xdr:cNvPr id="1" name="Рисунок 2" descr="Безымянный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228600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58</xdr:row>
      <xdr:rowOff>85725</xdr:rowOff>
    </xdr:from>
    <xdr:to>
      <xdr:col>7</xdr:col>
      <xdr:colOff>676275</xdr:colOff>
      <xdr:row>63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12753975"/>
          <a:ext cx="2876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4</xdr:row>
      <xdr:rowOff>238125</xdr:rowOff>
    </xdr:from>
    <xdr:to>
      <xdr:col>7</xdr:col>
      <xdr:colOff>790575</xdr:colOff>
      <xdr:row>8</xdr:row>
      <xdr:rowOff>142875</xdr:rowOff>
    </xdr:to>
    <xdr:pic>
      <xdr:nvPicPr>
        <xdr:cNvPr id="1" name="Рисунок 2" descr="Безымянный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23812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58</xdr:row>
      <xdr:rowOff>104775</xdr:rowOff>
    </xdr:from>
    <xdr:to>
      <xdr:col>7</xdr:col>
      <xdr:colOff>790575</xdr:colOff>
      <xdr:row>63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12811125"/>
          <a:ext cx="2838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5</xdr:row>
      <xdr:rowOff>9525</xdr:rowOff>
    </xdr:from>
    <xdr:to>
      <xdr:col>7</xdr:col>
      <xdr:colOff>771525</xdr:colOff>
      <xdr:row>8</xdr:row>
      <xdr:rowOff>161925</xdr:rowOff>
    </xdr:to>
    <xdr:pic>
      <xdr:nvPicPr>
        <xdr:cNvPr id="1" name="Рисунок 2" descr="Безымянный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95275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58</xdr:row>
      <xdr:rowOff>95250</xdr:rowOff>
    </xdr:from>
    <xdr:to>
      <xdr:col>7</xdr:col>
      <xdr:colOff>895350</xdr:colOff>
      <xdr:row>63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12811125"/>
          <a:ext cx="2886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4</xdr:row>
      <xdr:rowOff>76200</xdr:rowOff>
    </xdr:from>
    <xdr:to>
      <xdr:col>7</xdr:col>
      <xdr:colOff>1171575</xdr:colOff>
      <xdr:row>7</xdr:row>
      <xdr:rowOff>114300</xdr:rowOff>
    </xdr:to>
    <xdr:pic>
      <xdr:nvPicPr>
        <xdr:cNvPr id="1" name="Рисунок 2" descr="Безымянный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7620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57</xdr:row>
      <xdr:rowOff>219075</xdr:rowOff>
    </xdr:from>
    <xdr:to>
      <xdr:col>7</xdr:col>
      <xdr:colOff>762000</xdr:colOff>
      <xdr:row>63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2868275"/>
          <a:ext cx="2800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4</xdr:row>
      <xdr:rowOff>171450</xdr:rowOff>
    </xdr:from>
    <xdr:to>
      <xdr:col>7</xdr:col>
      <xdr:colOff>923925</xdr:colOff>
      <xdr:row>8</xdr:row>
      <xdr:rowOff>19050</xdr:rowOff>
    </xdr:to>
    <xdr:pic>
      <xdr:nvPicPr>
        <xdr:cNvPr id="1" name="Рисунок 2" descr="Безымянный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714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58</xdr:row>
      <xdr:rowOff>85725</xdr:rowOff>
    </xdr:from>
    <xdr:to>
      <xdr:col>7</xdr:col>
      <xdr:colOff>581025</xdr:colOff>
      <xdr:row>63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2849225"/>
          <a:ext cx="2876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judo.az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judo.az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judo.az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judo.az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judo.az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100"/>
  <sheetViews>
    <sheetView zoomScale="80" zoomScaleNormal="80" workbookViewId="0" topLeftCell="A1">
      <selection activeCell="C9" sqref="C9:C10"/>
    </sheetView>
  </sheetViews>
  <sheetFormatPr defaultColWidth="9.00390625" defaultRowHeight="12.75"/>
  <cols>
    <col min="1" max="1" width="5.25390625" style="20" customWidth="1"/>
    <col min="2" max="2" width="48.625" style="25" customWidth="1"/>
    <col min="3" max="3" width="23.875" style="25" customWidth="1"/>
    <col min="4" max="4" width="16.375" style="25" customWidth="1"/>
    <col min="5" max="5" width="20.875" style="25" customWidth="1"/>
    <col min="6" max="6" width="14.875" style="25" customWidth="1"/>
    <col min="7" max="7" width="12.875" style="25" customWidth="1"/>
    <col min="8" max="8" width="14.00390625" style="25" customWidth="1"/>
    <col min="9" max="9" width="17.625" style="25" customWidth="1"/>
    <col min="10" max="10" width="14.00390625" style="25" customWidth="1"/>
    <col min="11" max="11" width="15.75390625" style="25" customWidth="1"/>
    <col min="12" max="12" width="13.125" style="25" bestFit="1" customWidth="1"/>
    <col min="13" max="16384" width="9.125" style="25" customWidth="1"/>
  </cols>
  <sheetData>
    <row r="1" spans="2:12" ht="22.5">
      <c r="B1" s="68" t="s">
        <v>60</v>
      </c>
      <c r="C1" s="68"/>
      <c r="D1" s="68"/>
      <c r="E1" s="68"/>
      <c r="F1" s="68"/>
      <c r="G1" s="68"/>
      <c r="H1" s="68"/>
      <c r="I1" s="68"/>
      <c r="J1" s="68"/>
      <c r="K1" s="68"/>
      <c r="L1" s="63"/>
    </row>
    <row r="2" spans="2:12" ht="22.5">
      <c r="B2" s="68" t="s">
        <v>58</v>
      </c>
      <c r="C2" s="68"/>
      <c r="D2" s="68"/>
      <c r="E2" s="68"/>
      <c r="F2" s="68"/>
      <c r="G2" s="68"/>
      <c r="H2" s="68"/>
      <c r="I2" s="68"/>
      <c r="J2" s="68"/>
      <c r="K2" s="68"/>
      <c r="L2" s="22"/>
    </row>
    <row r="3" spans="2:12" ht="18.7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8.75">
      <c r="B4" s="23"/>
      <c r="C4" s="78" t="s">
        <v>70</v>
      </c>
      <c r="D4" s="78"/>
      <c r="E4" s="78"/>
      <c r="F4" s="78"/>
      <c r="G4" s="78"/>
      <c r="H4" s="78"/>
      <c r="I4" s="78"/>
      <c r="J4" s="78"/>
      <c r="K4" s="78"/>
      <c r="L4" s="23"/>
    </row>
    <row r="5" spans="2:12" ht="18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2" ht="30">
      <c r="B6" s="43" t="s">
        <v>8</v>
      </c>
      <c r="C6" s="79"/>
      <c r="D6" s="79"/>
      <c r="E6" s="79"/>
      <c r="F6" s="79"/>
      <c r="G6" s="79"/>
      <c r="H6" s="79"/>
      <c r="I6" s="79"/>
      <c r="J6" s="79"/>
      <c r="K6" s="79"/>
      <c r="L6" s="23"/>
    </row>
    <row r="7" spans="2:12" ht="18.75" thickBo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9.5" thickBot="1">
      <c r="A8" s="71" t="s">
        <v>15</v>
      </c>
      <c r="B8" s="72"/>
      <c r="C8" s="72"/>
      <c r="D8" s="72"/>
      <c r="E8" s="72"/>
      <c r="F8" s="72"/>
      <c r="G8" s="72"/>
      <c r="H8" s="72"/>
      <c r="I8" s="72"/>
      <c r="J8" s="72"/>
      <c r="K8" s="73"/>
      <c r="L8" s="21"/>
    </row>
    <row r="9" spans="1:12" ht="30" customHeight="1">
      <c r="A9" s="80" t="s">
        <v>33</v>
      </c>
      <c r="B9" s="74" t="s">
        <v>32</v>
      </c>
      <c r="C9" s="76" t="s">
        <v>52</v>
      </c>
      <c r="D9" s="76" t="s">
        <v>53</v>
      </c>
      <c r="E9" s="69" t="s">
        <v>34</v>
      </c>
      <c r="F9" s="82" t="s">
        <v>71</v>
      </c>
      <c r="G9" s="83"/>
      <c r="H9" s="84"/>
      <c r="I9" s="82" t="s">
        <v>12</v>
      </c>
      <c r="J9" s="83"/>
      <c r="K9" s="84"/>
      <c r="L9" s="67"/>
    </row>
    <row r="10" spans="1:12" ht="38.25" customHeight="1" thickBot="1">
      <c r="A10" s="81"/>
      <c r="B10" s="75"/>
      <c r="C10" s="77"/>
      <c r="D10" s="77"/>
      <c r="E10" s="70"/>
      <c r="F10" s="52" t="s">
        <v>13</v>
      </c>
      <c r="G10" s="53" t="s">
        <v>10</v>
      </c>
      <c r="H10" s="54" t="s">
        <v>11</v>
      </c>
      <c r="I10" s="52" t="s">
        <v>14</v>
      </c>
      <c r="J10" s="53" t="s">
        <v>10</v>
      </c>
      <c r="K10" s="54" t="s">
        <v>11</v>
      </c>
      <c r="L10" s="67"/>
    </row>
    <row r="11" spans="1:12" ht="18">
      <c r="A11" s="55">
        <v>1</v>
      </c>
      <c r="B11" s="56"/>
      <c r="C11" s="56"/>
      <c r="D11" s="56"/>
      <c r="E11" s="56"/>
      <c r="F11" s="57"/>
      <c r="G11" s="58"/>
      <c r="H11" s="62"/>
      <c r="I11" s="57"/>
      <c r="J11" s="58"/>
      <c r="K11" s="62"/>
      <c r="L11" s="64"/>
    </row>
    <row r="12" spans="1:12" ht="18">
      <c r="A12" s="59">
        <v>2</v>
      </c>
      <c r="B12" s="60"/>
      <c r="C12" s="56"/>
      <c r="D12" s="56"/>
      <c r="E12" s="60"/>
      <c r="F12" s="57"/>
      <c r="G12" s="61"/>
      <c r="H12" s="62"/>
      <c r="I12" s="57"/>
      <c r="J12" s="61"/>
      <c r="K12" s="62"/>
      <c r="L12" s="64"/>
    </row>
    <row r="13" spans="1:12" ht="18">
      <c r="A13" s="59">
        <v>3</v>
      </c>
      <c r="B13" s="60"/>
      <c r="C13" s="56"/>
      <c r="D13" s="56"/>
      <c r="E13" s="60"/>
      <c r="F13" s="57"/>
      <c r="G13" s="61"/>
      <c r="H13" s="62"/>
      <c r="I13" s="57"/>
      <c r="J13" s="61"/>
      <c r="K13" s="62"/>
      <c r="L13" s="64"/>
    </row>
    <row r="14" spans="1:12" ht="18">
      <c r="A14" s="59">
        <v>4</v>
      </c>
      <c r="B14" s="60"/>
      <c r="C14" s="56"/>
      <c r="D14" s="56"/>
      <c r="E14" s="60"/>
      <c r="F14" s="57"/>
      <c r="G14" s="61"/>
      <c r="H14" s="62"/>
      <c r="I14" s="57"/>
      <c r="J14" s="61"/>
      <c r="K14" s="62"/>
      <c r="L14" s="64"/>
    </row>
    <row r="15" spans="1:12" ht="18">
      <c r="A15" s="55">
        <v>5</v>
      </c>
      <c r="B15" s="60"/>
      <c r="C15" s="56"/>
      <c r="D15" s="56"/>
      <c r="E15" s="60"/>
      <c r="F15" s="57"/>
      <c r="G15" s="58"/>
      <c r="H15" s="62"/>
      <c r="I15" s="57"/>
      <c r="J15" s="61"/>
      <c r="K15" s="62"/>
      <c r="L15" s="64"/>
    </row>
    <row r="16" spans="1:12" ht="18">
      <c r="A16" s="55">
        <v>6</v>
      </c>
      <c r="B16" s="60"/>
      <c r="C16" s="56"/>
      <c r="D16" s="56"/>
      <c r="E16" s="60"/>
      <c r="F16" s="57"/>
      <c r="G16" s="61"/>
      <c r="H16" s="62"/>
      <c r="I16" s="57"/>
      <c r="J16" s="61"/>
      <c r="K16" s="62"/>
      <c r="L16" s="64"/>
    </row>
    <row r="17" spans="1:12" ht="18">
      <c r="A17" s="59">
        <v>7</v>
      </c>
      <c r="B17" s="60"/>
      <c r="C17" s="56"/>
      <c r="D17" s="56"/>
      <c r="E17" s="60"/>
      <c r="F17" s="57"/>
      <c r="G17" s="61"/>
      <c r="H17" s="62"/>
      <c r="I17" s="57"/>
      <c r="J17" s="61"/>
      <c r="K17" s="62"/>
      <c r="L17" s="64"/>
    </row>
    <row r="18" spans="1:12" ht="18">
      <c r="A18" s="59">
        <v>8</v>
      </c>
      <c r="B18" s="60"/>
      <c r="C18" s="56"/>
      <c r="D18" s="56"/>
      <c r="E18" s="60"/>
      <c r="F18" s="57"/>
      <c r="G18" s="61"/>
      <c r="H18" s="62"/>
      <c r="I18" s="57"/>
      <c r="J18" s="61"/>
      <c r="K18" s="62"/>
      <c r="L18" s="64"/>
    </row>
    <row r="19" spans="1:12" ht="18">
      <c r="A19" s="59">
        <v>9</v>
      </c>
      <c r="B19" s="60"/>
      <c r="C19" s="56"/>
      <c r="D19" s="56"/>
      <c r="E19" s="60"/>
      <c r="F19" s="57"/>
      <c r="G19" s="61"/>
      <c r="H19" s="62"/>
      <c r="I19" s="57"/>
      <c r="J19" s="61"/>
      <c r="K19" s="62"/>
      <c r="L19" s="64"/>
    </row>
    <row r="20" spans="1:12" ht="18">
      <c r="A20" s="55">
        <v>10</v>
      </c>
      <c r="B20" s="60"/>
      <c r="C20" s="56"/>
      <c r="D20" s="56"/>
      <c r="E20" s="60"/>
      <c r="F20" s="57"/>
      <c r="G20" s="61"/>
      <c r="H20" s="62"/>
      <c r="I20" s="57"/>
      <c r="J20" s="61"/>
      <c r="K20" s="62"/>
      <c r="L20" s="64"/>
    </row>
    <row r="21" spans="1:12" ht="18">
      <c r="A21" s="55">
        <v>11</v>
      </c>
      <c r="B21" s="60"/>
      <c r="C21" s="56"/>
      <c r="D21" s="56"/>
      <c r="E21" s="60"/>
      <c r="F21" s="57"/>
      <c r="G21" s="61"/>
      <c r="H21" s="62"/>
      <c r="I21" s="57"/>
      <c r="J21" s="61"/>
      <c r="K21" s="62"/>
      <c r="L21" s="64"/>
    </row>
    <row r="22" spans="1:12" ht="18">
      <c r="A22" s="59">
        <v>12</v>
      </c>
      <c r="B22" s="60"/>
      <c r="C22" s="56"/>
      <c r="D22" s="56"/>
      <c r="E22" s="60"/>
      <c r="F22" s="57"/>
      <c r="G22" s="61"/>
      <c r="H22" s="62"/>
      <c r="I22" s="57"/>
      <c r="J22" s="61"/>
      <c r="K22" s="62"/>
      <c r="L22" s="64"/>
    </row>
    <row r="23" spans="1:12" ht="18">
      <c r="A23" s="59">
        <v>13</v>
      </c>
      <c r="B23" s="60"/>
      <c r="C23" s="56"/>
      <c r="D23" s="56"/>
      <c r="E23" s="60"/>
      <c r="F23" s="57"/>
      <c r="G23" s="61"/>
      <c r="H23" s="62"/>
      <c r="I23" s="57"/>
      <c r="J23" s="61"/>
      <c r="K23" s="62"/>
      <c r="L23" s="64"/>
    </row>
    <row r="24" spans="1:12" ht="18">
      <c r="A24" s="59">
        <v>14</v>
      </c>
      <c r="B24" s="60"/>
      <c r="C24" s="56"/>
      <c r="D24" s="56"/>
      <c r="E24" s="60"/>
      <c r="F24" s="57"/>
      <c r="G24" s="61"/>
      <c r="H24" s="62"/>
      <c r="I24" s="57"/>
      <c r="J24" s="61"/>
      <c r="K24" s="62"/>
      <c r="L24" s="64"/>
    </row>
    <row r="25" spans="1:12" ht="18">
      <c r="A25" s="55">
        <v>15</v>
      </c>
      <c r="B25" s="60"/>
      <c r="C25" s="56"/>
      <c r="D25" s="56"/>
      <c r="E25" s="60"/>
      <c r="F25" s="57"/>
      <c r="G25" s="58"/>
      <c r="H25" s="62"/>
      <c r="I25" s="57"/>
      <c r="J25" s="61"/>
      <c r="K25" s="62"/>
      <c r="L25" s="64"/>
    </row>
    <row r="26" spans="1:12" ht="18">
      <c r="A26" s="55">
        <v>16</v>
      </c>
      <c r="B26" s="60"/>
      <c r="C26" s="56"/>
      <c r="D26" s="56"/>
      <c r="E26" s="60"/>
      <c r="F26" s="57"/>
      <c r="G26" s="61"/>
      <c r="H26" s="62"/>
      <c r="I26" s="57"/>
      <c r="J26" s="61"/>
      <c r="K26" s="62"/>
      <c r="L26" s="64"/>
    </row>
    <row r="27" spans="1:12" ht="18">
      <c r="A27" s="59">
        <v>17</v>
      </c>
      <c r="B27" s="60"/>
      <c r="C27" s="56"/>
      <c r="D27" s="56"/>
      <c r="E27" s="60"/>
      <c r="F27" s="57"/>
      <c r="G27" s="61"/>
      <c r="H27" s="62"/>
      <c r="I27" s="57"/>
      <c r="J27" s="61"/>
      <c r="K27" s="62"/>
      <c r="L27" s="64"/>
    </row>
    <row r="28" spans="1:12" ht="18">
      <c r="A28" s="59">
        <v>18</v>
      </c>
      <c r="B28" s="60"/>
      <c r="C28" s="56"/>
      <c r="D28" s="56"/>
      <c r="E28" s="60"/>
      <c r="F28" s="57"/>
      <c r="G28" s="61"/>
      <c r="H28" s="62"/>
      <c r="I28" s="57"/>
      <c r="J28" s="61"/>
      <c r="K28" s="62"/>
      <c r="L28" s="64"/>
    </row>
    <row r="29" spans="1:12" ht="18">
      <c r="A29" s="59">
        <v>19</v>
      </c>
      <c r="B29" s="60"/>
      <c r="C29" s="56"/>
      <c r="D29" s="56"/>
      <c r="E29" s="60"/>
      <c r="F29" s="57"/>
      <c r="G29" s="58"/>
      <c r="H29" s="62"/>
      <c r="I29" s="57"/>
      <c r="J29" s="61"/>
      <c r="K29" s="62"/>
      <c r="L29" s="64"/>
    </row>
    <row r="30" spans="1:12" ht="18">
      <c r="A30" s="55">
        <v>20</v>
      </c>
      <c r="B30" s="60"/>
      <c r="C30" s="56"/>
      <c r="D30" s="56"/>
      <c r="E30" s="60"/>
      <c r="F30" s="57"/>
      <c r="G30" s="61"/>
      <c r="H30" s="62"/>
      <c r="I30" s="57"/>
      <c r="J30" s="61"/>
      <c r="K30" s="62"/>
      <c r="L30" s="64"/>
    </row>
    <row r="31" spans="1:12" ht="18">
      <c r="A31" s="55">
        <v>21</v>
      </c>
      <c r="B31" s="60"/>
      <c r="C31" s="56"/>
      <c r="D31" s="56"/>
      <c r="E31" s="60"/>
      <c r="F31" s="57"/>
      <c r="G31" s="61"/>
      <c r="H31" s="62"/>
      <c r="I31" s="57"/>
      <c r="J31" s="61"/>
      <c r="K31" s="62"/>
      <c r="L31" s="64"/>
    </row>
    <row r="32" spans="1:12" ht="18">
      <c r="A32" s="59">
        <v>22</v>
      </c>
      <c r="B32" s="60"/>
      <c r="C32" s="56"/>
      <c r="D32" s="56"/>
      <c r="E32" s="60"/>
      <c r="F32" s="57"/>
      <c r="G32" s="61"/>
      <c r="H32" s="62"/>
      <c r="I32" s="57"/>
      <c r="J32" s="61"/>
      <c r="K32" s="62"/>
      <c r="L32" s="64"/>
    </row>
    <row r="33" spans="1:12" ht="18">
      <c r="A33" s="59">
        <v>23</v>
      </c>
      <c r="B33" s="60"/>
      <c r="C33" s="56"/>
      <c r="D33" s="56"/>
      <c r="E33" s="60"/>
      <c r="F33" s="57"/>
      <c r="G33" s="61"/>
      <c r="H33" s="62"/>
      <c r="I33" s="57"/>
      <c r="J33" s="61"/>
      <c r="K33" s="62"/>
      <c r="L33" s="64"/>
    </row>
    <row r="34" spans="1:12" ht="18">
      <c r="A34" s="59">
        <v>24</v>
      </c>
      <c r="B34" s="60"/>
      <c r="C34" s="56"/>
      <c r="D34" s="56"/>
      <c r="E34" s="60"/>
      <c r="F34" s="57"/>
      <c r="G34" s="61"/>
      <c r="H34" s="62"/>
      <c r="I34" s="57"/>
      <c r="J34" s="61"/>
      <c r="K34" s="62"/>
      <c r="L34" s="64"/>
    </row>
    <row r="35" spans="1:12" ht="18">
      <c r="A35" s="55">
        <v>25</v>
      </c>
      <c r="B35" s="60"/>
      <c r="C35" s="56"/>
      <c r="D35" s="56"/>
      <c r="E35" s="60"/>
      <c r="F35" s="57"/>
      <c r="G35" s="61"/>
      <c r="H35" s="62"/>
      <c r="I35" s="57"/>
      <c r="J35" s="61"/>
      <c r="K35" s="62"/>
      <c r="L35" s="64"/>
    </row>
    <row r="36" spans="1:12" ht="18">
      <c r="A36" s="55">
        <v>26</v>
      </c>
      <c r="B36" s="60"/>
      <c r="C36" s="56"/>
      <c r="D36" s="56"/>
      <c r="E36" s="60"/>
      <c r="F36" s="57"/>
      <c r="G36" s="61"/>
      <c r="H36" s="62"/>
      <c r="I36" s="57"/>
      <c r="J36" s="61"/>
      <c r="K36" s="62"/>
      <c r="L36" s="64"/>
    </row>
    <row r="37" spans="1:12" ht="18">
      <c r="A37" s="59">
        <v>27</v>
      </c>
      <c r="B37" s="60"/>
      <c r="C37" s="56"/>
      <c r="D37" s="56"/>
      <c r="E37" s="60"/>
      <c r="F37" s="57"/>
      <c r="G37" s="61"/>
      <c r="H37" s="62"/>
      <c r="I37" s="57"/>
      <c r="J37" s="61"/>
      <c r="K37" s="62"/>
      <c r="L37" s="64"/>
    </row>
    <row r="38" spans="1:12" ht="18">
      <c r="A38" s="59">
        <v>28</v>
      </c>
      <c r="B38" s="60"/>
      <c r="C38" s="56"/>
      <c r="D38" s="56"/>
      <c r="E38" s="60"/>
      <c r="F38" s="57"/>
      <c r="G38" s="61"/>
      <c r="H38" s="62"/>
      <c r="I38" s="57"/>
      <c r="J38" s="61"/>
      <c r="K38" s="62"/>
      <c r="L38" s="64"/>
    </row>
    <row r="39" spans="1:12" ht="18">
      <c r="A39" s="59">
        <v>29</v>
      </c>
      <c r="B39" s="60"/>
      <c r="C39" s="56"/>
      <c r="D39" s="56"/>
      <c r="E39" s="60"/>
      <c r="F39" s="57"/>
      <c r="G39" s="58"/>
      <c r="H39" s="62"/>
      <c r="I39" s="57"/>
      <c r="J39" s="61"/>
      <c r="K39" s="62"/>
      <c r="L39" s="64"/>
    </row>
    <row r="40" spans="1:12" ht="18">
      <c r="A40" s="55">
        <v>30</v>
      </c>
      <c r="B40" s="60"/>
      <c r="C40" s="56"/>
      <c r="D40" s="56"/>
      <c r="E40" s="60"/>
      <c r="F40" s="57"/>
      <c r="G40" s="61"/>
      <c r="H40" s="62"/>
      <c r="I40" s="57"/>
      <c r="J40" s="61"/>
      <c r="K40" s="62"/>
      <c r="L40" s="64"/>
    </row>
    <row r="41" spans="1:12" ht="18">
      <c r="A41" s="55">
        <v>31</v>
      </c>
      <c r="B41" s="60"/>
      <c r="C41" s="56"/>
      <c r="D41" s="56"/>
      <c r="E41" s="60"/>
      <c r="F41" s="57"/>
      <c r="G41" s="61"/>
      <c r="H41" s="62"/>
      <c r="I41" s="57"/>
      <c r="J41" s="61"/>
      <c r="K41" s="62"/>
      <c r="L41" s="64"/>
    </row>
    <row r="42" spans="1:12" ht="18">
      <c r="A42" s="59">
        <v>32</v>
      </c>
      <c r="B42" s="60"/>
      <c r="C42" s="56"/>
      <c r="D42" s="56"/>
      <c r="E42" s="60"/>
      <c r="F42" s="57"/>
      <c r="G42" s="61"/>
      <c r="H42" s="62"/>
      <c r="I42" s="57"/>
      <c r="J42" s="61"/>
      <c r="K42" s="62"/>
      <c r="L42" s="64"/>
    </row>
    <row r="43" spans="1:12" ht="18">
      <c r="A43" s="59">
        <v>33</v>
      </c>
      <c r="B43" s="60"/>
      <c r="C43" s="56"/>
      <c r="D43" s="56"/>
      <c r="E43" s="60"/>
      <c r="F43" s="57"/>
      <c r="G43" s="61"/>
      <c r="H43" s="62"/>
      <c r="I43" s="57"/>
      <c r="J43" s="61"/>
      <c r="K43" s="62"/>
      <c r="L43" s="64"/>
    </row>
    <row r="44" spans="1:12" ht="18">
      <c r="A44" s="59">
        <v>34</v>
      </c>
      <c r="B44" s="60"/>
      <c r="C44" s="56"/>
      <c r="D44" s="56"/>
      <c r="E44" s="60"/>
      <c r="F44" s="57"/>
      <c r="G44" s="61"/>
      <c r="H44" s="62"/>
      <c r="I44" s="57"/>
      <c r="J44" s="61"/>
      <c r="K44" s="62"/>
      <c r="L44" s="64"/>
    </row>
    <row r="45" spans="1:12" ht="18">
      <c r="A45" s="55">
        <v>35</v>
      </c>
      <c r="B45" s="60"/>
      <c r="C45" s="56"/>
      <c r="D45" s="56"/>
      <c r="E45" s="60"/>
      <c r="F45" s="57"/>
      <c r="G45" s="61"/>
      <c r="H45" s="62"/>
      <c r="I45" s="57"/>
      <c r="J45" s="61"/>
      <c r="K45" s="62"/>
      <c r="L45" s="64"/>
    </row>
    <row r="46" spans="1:12" ht="18">
      <c r="A46" s="55">
        <v>36</v>
      </c>
      <c r="B46" s="60"/>
      <c r="C46" s="56"/>
      <c r="D46" s="56"/>
      <c r="E46" s="60"/>
      <c r="F46" s="57"/>
      <c r="G46" s="58"/>
      <c r="H46" s="62"/>
      <c r="I46" s="57"/>
      <c r="J46" s="61"/>
      <c r="K46" s="62"/>
      <c r="L46" s="64"/>
    </row>
    <row r="47" spans="1:12" ht="18">
      <c r="A47" s="59">
        <v>37</v>
      </c>
      <c r="B47" s="60"/>
      <c r="C47" s="56"/>
      <c r="D47" s="56"/>
      <c r="E47" s="60"/>
      <c r="F47" s="57"/>
      <c r="G47" s="61"/>
      <c r="H47" s="62"/>
      <c r="I47" s="57"/>
      <c r="J47" s="61"/>
      <c r="K47" s="62"/>
      <c r="L47" s="64"/>
    </row>
    <row r="48" spans="1:12" ht="18">
      <c r="A48" s="59">
        <v>38</v>
      </c>
      <c r="B48" s="60"/>
      <c r="C48" s="56"/>
      <c r="D48" s="56"/>
      <c r="E48" s="60"/>
      <c r="F48" s="57"/>
      <c r="G48" s="61"/>
      <c r="H48" s="62"/>
      <c r="I48" s="57"/>
      <c r="J48" s="61"/>
      <c r="K48" s="62"/>
      <c r="L48" s="64"/>
    </row>
    <row r="49" spans="1:12" ht="18">
      <c r="A49" s="59">
        <v>39</v>
      </c>
      <c r="B49" s="60"/>
      <c r="C49" s="56"/>
      <c r="D49" s="56"/>
      <c r="E49" s="60"/>
      <c r="F49" s="57"/>
      <c r="G49" s="61"/>
      <c r="H49" s="62"/>
      <c r="I49" s="57"/>
      <c r="J49" s="61"/>
      <c r="K49" s="62"/>
      <c r="L49" s="64"/>
    </row>
    <row r="50" spans="1:12" ht="18">
      <c r="A50" s="55">
        <v>40</v>
      </c>
      <c r="B50" s="60"/>
      <c r="C50" s="56"/>
      <c r="D50" s="56"/>
      <c r="E50" s="60"/>
      <c r="F50" s="57"/>
      <c r="G50" s="61"/>
      <c r="H50" s="62"/>
      <c r="I50" s="57"/>
      <c r="J50" s="61"/>
      <c r="K50" s="62"/>
      <c r="L50" s="64"/>
    </row>
    <row r="51" spans="1:12" ht="18">
      <c r="A51" s="55">
        <v>41</v>
      </c>
      <c r="B51" s="60"/>
      <c r="C51" s="56"/>
      <c r="D51" s="56"/>
      <c r="E51" s="60"/>
      <c r="F51" s="57"/>
      <c r="G51" s="61"/>
      <c r="H51" s="62"/>
      <c r="I51" s="57"/>
      <c r="J51" s="61"/>
      <c r="K51" s="62"/>
      <c r="L51" s="64"/>
    </row>
    <row r="52" spans="1:12" ht="18">
      <c r="A52" s="59">
        <v>42</v>
      </c>
      <c r="B52" s="60"/>
      <c r="C52" s="56"/>
      <c r="D52" s="56"/>
      <c r="E52" s="60"/>
      <c r="F52" s="57"/>
      <c r="G52" s="61"/>
      <c r="H52" s="62"/>
      <c r="I52" s="57"/>
      <c r="J52" s="61"/>
      <c r="K52" s="62"/>
      <c r="L52" s="64"/>
    </row>
    <row r="53" spans="1:12" ht="18">
      <c r="A53" s="59">
        <v>43</v>
      </c>
      <c r="B53" s="60"/>
      <c r="C53" s="56"/>
      <c r="D53" s="56"/>
      <c r="E53" s="60"/>
      <c r="F53" s="57"/>
      <c r="G53" s="61"/>
      <c r="H53" s="62"/>
      <c r="I53" s="57"/>
      <c r="J53" s="61"/>
      <c r="K53" s="62"/>
      <c r="L53" s="64"/>
    </row>
    <row r="54" spans="1:12" ht="18">
      <c r="A54" s="59">
        <v>44</v>
      </c>
      <c r="B54" s="60"/>
      <c r="C54" s="56"/>
      <c r="D54" s="56"/>
      <c r="E54" s="60"/>
      <c r="F54" s="57"/>
      <c r="G54" s="61"/>
      <c r="H54" s="62"/>
      <c r="I54" s="57"/>
      <c r="J54" s="61"/>
      <c r="K54" s="62"/>
      <c r="L54" s="64"/>
    </row>
    <row r="55" spans="1:12" ht="18">
      <c r="A55" s="55">
        <v>45</v>
      </c>
      <c r="B55" s="60"/>
      <c r="C55" s="56"/>
      <c r="D55" s="56"/>
      <c r="E55" s="60"/>
      <c r="F55" s="57"/>
      <c r="G55" s="61"/>
      <c r="H55" s="62"/>
      <c r="I55" s="57"/>
      <c r="J55" s="61"/>
      <c r="K55" s="62"/>
      <c r="L55" s="64"/>
    </row>
    <row r="56" spans="1:12" ht="18">
      <c r="A56" s="55">
        <v>46</v>
      </c>
      <c r="B56" s="60"/>
      <c r="C56" s="56"/>
      <c r="D56" s="56"/>
      <c r="E56" s="60"/>
      <c r="F56" s="57"/>
      <c r="G56" s="61"/>
      <c r="H56" s="62"/>
      <c r="I56" s="57"/>
      <c r="J56" s="61"/>
      <c r="K56" s="62"/>
      <c r="L56" s="64"/>
    </row>
    <row r="57" spans="1:12" ht="18">
      <c r="A57" s="59">
        <v>47</v>
      </c>
      <c r="B57" s="60"/>
      <c r="C57" s="56"/>
      <c r="D57" s="56"/>
      <c r="E57" s="60"/>
      <c r="F57" s="57"/>
      <c r="G57" s="61"/>
      <c r="H57" s="62"/>
      <c r="I57" s="57"/>
      <c r="J57" s="61"/>
      <c r="K57" s="62"/>
      <c r="L57" s="64"/>
    </row>
    <row r="58" spans="1:12" ht="18">
      <c r="A58" s="59">
        <v>48</v>
      </c>
      <c r="B58" s="60"/>
      <c r="C58" s="56"/>
      <c r="D58" s="56"/>
      <c r="E58" s="60"/>
      <c r="F58" s="57"/>
      <c r="G58" s="58"/>
      <c r="H58" s="62"/>
      <c r="I58" s="57"/>
      <c r="J58" s="61"/>
      <c r="K58" s="62"/>
      <c r="L58" s="64"/>
    </row>
    <row r="59" spans="1:12" ht="18">
      <c r="A59" s="59">
        <v>49</v>
      </c>
      <c r="B59" s="60"/>
      <c r="C59" s="56"/>
      <c r="D59" s="56"/>
      <c r="E59" s="60"/>
      <c r="F59" s="57"/>
      <c r="G59" s="61"/>
      <c r="H59" s="62"/>
      <c r="I59" s="57"/>
      <c r="J59" s="61"/>
      <c r="K59" s="62"/>
      <c r="L59" s="64"/>
    </row>
    <row r="60" spans="1:12" ht="18">
      <c r="A60" s="55">
        <v>50</v>
      </c>
      <c r="B60" s="60"/>
      <c r="C60" s="56"/>
      <c r="D60" s="56"/>
      <c r="E60" s="60"/>
      <c r="F60" s="57"/>
      <c r="G60" s="61"/>
      <c r="H60" s="62"/>
      <c r="I60" s="57"/>
      <c r="J60" s="61"/>
      <c r="K60" s="62"/>
      <c r="L60" s="64"/>
    </row>
    <row r="61" spans="1:12" ht="18">
      <c r="A61" s="55">
        <v>51</v>
      </c>
      <c r="B61" s="60"/>
      <c r="C61" s="56"/>
      <c r="D61" s="56"/>
      <c r="E61" s="60"/>
      <c r="F61" s="57"/>
      <c r="G61" s="61"/>
      <c r="H61" s="62"/>
      <c r="I61" s="57"/>
      <c r="J61" s="61"/>
      <c r="K61" s="62"/>
      <c r="L61" s="64"/>
    </row>
    <row r="62" spans="1:12" ht="18">
      <c r="A62" s="59">
        <v>52</v>
      </c>
      <c r="B62" s="60"/>
      <c r="C62" s="56"/>
      <c r="D62" s="56"/>
      <c r="E62" s="60"/>
      <c r="F62" s="57"/>
      <c r="G62" s="61"/>
      <c r="H62" s="62"/>
      <c r="I62" s="57"/>
      <c r="J62" s="61"/>
      <c r="K62" s="62"/>
      <c r="L62" s="64"/>
    </row>
    <row r="63" spans="1:12" ht="18">
      <c r="A63" s="59">
        <v>53</v>
      </c>
      <c r="B63" s="60"/>
      <c r="C63" s="56"/>
      <c r="D63" s="56"/>
      <c r="E63" s="60"/>
      <c r="F63" s="57"/>
      <c r="G63" s="61"/>
      <c r="H63" s="62"/>
      <c r="I63" s="57"/>
      <c r="J63" s="61"/>
      <c r="K63" s="62"/>
      <c r="L63" s="64"/>
    </row>
    <row r="64" spans="1:12" ht="18">
      <c r="A64" s="59">
        <v>54</v>
      </c>
      <c r="B64" s="60"/>
      <c r="C64" s="56"/>
      <c r="D64" s="56"/>
      <c r="E64" s="60"/>
      <c r="F64" s="57"/>
      <c r="G64" s="61"/>
      <c r="H64" s="62"/>
      <c r="I64" s="57"/>
      <c r="J64" s="61"/>
      <c r="K64" s="62"/>
      <c r="L64" s="64"/>
    </row>
    <row r="65" spans="1:12" ht="18">
      <c r="A65" s="55">
        <v>55</v>
      </c>
      <c r="B65" s="60"/>
      <c r="C65" s="56"/>
      <c r="D65" s="56"/>
      <c r="E65" s="60"/>
      <c r="F65" s="57"/>
      <c r="G65" s="61"/>
      <c r="H65" s="62"/>
      <c r="I65" s="57"/>
      <c r="J65" s="61"/>
      <c r="K65" s="62"/>
      <c r="L65" s="64"/>
    </row>
    <row r="66" spans="1:12" ht="18">
      <c r="A66" s="55">
        <v>56</v>
      </c>
      <c r="B66" s="60"/>
      <c r="C66" s="56"/>
      <c r="D66" s="56"/>
      <c r="E66" s="60"/>
      <c r="F66" s="57"/>
      <c r="G66" s="61"/>
      <c r="H66" s="62"/>
      <c r="I66" s="57"/>
      <c r="J66" s="61"/>
      <c r="K66" s="62"/>
      <c r="L66" s="64"/>
    </row>
    <row r="67" spans="1:12" ht="18">
      <c r="A67" s="59">
        <v>57</v>
      </c>
      <c r="B67" s="60"/>
      <c r="C67" s="56"/>
      <c r="D67" s="56"/>
      <c r="E67" s="60"/>
      <c r="F67" s="57"/>
      <c r="G67" s="61"/>
      <c r="H67" s="62"/>
      <c r="I67" s="57"/>
      <c r="J67" s="61"/>
      <c r="K67" s="62"/>
      <c r="L67" s="64"/>
    </row>
    <row r="68" spans="1:12" ht="18">
      <c r="A68" s="59">
        <v>58</v>
      </c>
      <c r="B68" s="60"/>
      <c r="C68" s="56"/>
      <c r="D68" s="56"/>
      <c r="E68" s="60"/>
      <c r="F68" s="57"/>
      <c r="G68" s="61"/>
      <c r="H68" s="62"/>
      <c r="I68" s="57"/>
      <c r="J68" s="61"/>
      <c r="K68" s="62"/>
      <c r="L68" s="64"/>
    </row>
    <row r="69" spans="1:12" ht="18">
      <c r="A69" s="59">
        <v>59</v>
      </c>
      <c r="B69" s="60"/>
      <c r="C69" s="56"/>
      <c r="D69" s="56"/>
      <c r="E69" s="60"/>
      <c r="F69" s="57"/>
      <c r="G69" s="58"/>
      <c r="H69" s="62"/>
      <c r="I69" s="57"/>
      <c r="J69" s="61"/>
      <c r="K69" s="62"/>
      <c r="L69" s="64"/>
    </row>
    <row r="70" spans="1:12" ht="18">
      <c r="A70" s="55">
        <v>60</v>
      </c>
      <c r="B70" s="60"/>
      <c r="C70" s="56"/>
      <c r="D70" s="56"/>
      <c r="E70" s="60"/>
      <c r="F70" s="57"/>
      <c r="G70" s="61"/>
      <c r="H70" s="62"/>
      <c r="I70" s="57"/>
      <c r="J70" s="61"/>
      <c r="K70" s="62"/>
      <c r="L70" s="64"/>
    </row>
    <row r="71" spans="1:12" ht="18">
      <c r="A71" s="55">
        <v>61</v>
      </c>
      <c r="B71" s="60"/>
      <c r="C71" s="56"/>
      <c r="D71" s="56"/>
      <c r="E71" s="60"/>
      <c r="F71" s="57"/>
      <c r="G71" s="61"/>
      <c r="H71" s="62"/>
      <c r="I71" s="57"/>
      <c r="J71" s="61"/>
      <c r="K71" s="62"/>
      <c r="L71" s="64"/>
    </row>
    <row r="72" spans="1:12" ht="18">
      <c r="A72" s="59">
        <v>62</v>
      </c>
      <c r="B72" s="60"/>
      <c r="C72" s="56"/>
      <c r="D72" s="56"/>
      <c r="E72" s="60"/>
      <c r="F72" s="57"/>
      <c r="G72" s="61"/>
      <c r="H72" s="62"/>
      <c r="I72" s="57"/>
      <c r="J72" s="61"/>
      <c r="K72" s="62"/>
      <c r="L72" s="64"/>
    </row>
    <row r="73" spans="1:12" ht="18">
      <c r="A73" s="59">
        <v>63</v>
      </c>
      <c r="B73" s="60"/>
      <c r="C73" s="56"/>
      <c r="D73" s="56"/>
      <c r="E73" s="60"/>
      <c r="F73" s="57"/>
      <c r="G73" s="61"/>
      <c r="H73" s="62"/>
      <c r="I73" s="57"/>
      <c r="J73" s="61"/>
      <c r="K73" s="62"/>
      <c r="L73" s="64"/>
    </row>
    <row r="74" spans="1:12" ht="18">
      <c r="A74" s="59">
        <v>64</v>
      </c>
      <c r="B74" s="60"/>
      <c r="C74" s="56"/>
      <c r="D74" s="56"/>
      <c r="E74" s="60"/>
      <c r="F74" s="57"/>
      <c r="G74" s="61"/>
      <c r="H74" s="62"/>
      <c r="I74" s="57"/>
      <c r="J74" s="61"/>
      <c r="K74" s="62"/>
      <c r="L74" s="64"/>
    </row>
    <row r="75" spans="1:12" ht="18">
      <c r="A75" s="55">
        <v>65</v>
      </c>
      <c r="B75" s="60"/>
      <c r="C75" s="56"/>
      <c r="D75" s="56"/>
      <c r="E75" s="60"/>
      <c r="F75" s="57"/>
      <c r="G75" s="61"/>
      <c r="H75" s="62"/>
      <c r="I75" s="57"/>
      <c r="J75" s="61"/>
      <c r="K75" s="62"/>
      <c r="L75" s="64"/>
    </row>
    <row r="76" spans="1:12" ht="18">
      <c r="A76" s="55">
        <v>66</v>
      </c>
      <c r="B76" s="60"/>
      <c r="C76" s="56"/>
      <c r="D76" s="56"/>
      <c r="E76" s="60"/>
      <c r="F76" s="57"/>
      <c r="G76" s="61"/>
      <c r="H76" s="62"/>
      <c r="I76" s="57"/>
      <c r="J76" s="61"/>
      <c r="K76" s="62"/>
      <c r="L76" s="64"/>
    </row>
    <row r="77" spans="1:12" ht="18">
      <c r="A77" s="59">
        <v>67</v>
      </c>
      <c r="B77" s="60"/>
      <c r="C77" s="56"/>
      <c r="D77" s="56"/>
      <c r="E77" s="60"/>
      <c r="F77" s="57"/>
      <c r="G77" s="61"/>
      <c r="H77" s="62"/>
      <c r="I77" s="57"/>
      <c r="J77" s="61"/>
      <c r="K77" s="62"/>
      <c r="L77" s="64"/>
    </row>
    <row r="78" spans="1:12" ht="18">
      <c r="A78" s="59">
        <v>68</v>
      </c>
      <c r="B78" s="60"/>
      <c r="C78" s="56"/>
      <c r="D78" s="56"/>
      <c r="E78" s="60"/>
      <c r="F78" s="57"/>
      <c r="G78" s="61"/>
      <c r="H78" s="62"/>
      <c r="I78" s="57"/>
      <c r="J78" s="61"/>
      <c r="K78" s="62"/>
      <c r="L78" s="64"/>
    </row>
    <row r="79" spans="1:12" ht="18">
      <c r="A79" s="59">
        <v>69</v>
      </c>
      <c r="B79" s="60"/>
      <c r="C79" s="56"/>
      <c r="D79" s="56"/>
      <c r="E79" s="60"/>
      <c r="F79" s="57"/>
      <c r="G79" s="61"/>
      <c r="H79" s="62"/>
      <c r="I79" s="57"/>
      <c r="J79" s="61"/>
      <c r="K79" s="62"/>
      <c r="L79" s="64"/>
    </row>
    <row r="80" spans="1:12" ht="18">
      <c r="A80" s="55">
        <v>70</v>
      </c>
      <c r="B80" s="60"/>
      <c r="C80" s="56"/>
      <c r="D80" s="56"/>
      <c r="E80" s="60"/>
      <c r="F80" s="57"/>
      <c r="G80" s="61"/>
      <c r="H80" s="62"/>
      <c r="I80" s="57"/>
      <c r="J80" s="61"/>
      <c r="K80" s="62"/>
      <c r="L80" s="64"/>
    </row>
    <row r="84" s="37" customFormat="1" ht="18" customHeight="1">
      <c r="A84" s="26"/>
    </row>
    <row r="85" s="37" customFormat="1" ht="21" customHeight="1">
      <c r="A85" s="26"/>
    </row>
    <row r="86" s="37" customFormat="1" ht="21" customHeight="1">
      <c r="A86" s="26"/>
    </row>
    <row r="87" s="37" customFormat="1" ht="21" customHeight="1">
      <c r="A87" s="26"/>
    </row>
    <row r="88" s="37" customFormat="1" ht="21" customHeight="1">
      <c r="A88" s="26"/>
    </row>
    <row r="89" s="37" customFormat="1" ht="21" customHeight="1">
      <c r="A89" s="26"/>
    </row>
    <row r="90" s="37" customFormat="1" ht="21" customHeight="1">
      <c r="A90" s="26"/>
    </row>
    <row r="91" s="37" customFormat="1" ht="21" customHeight="1">
      <c r="A91" s="26"/>
    </row>
    <row r="92" s="37" customFormat="1" ht="21" customHeight="1">
      <c r="A92" s="26"/>
    </row>
    <row r="93" s="37" customFormat="1" ht="21" customHeight="1">
      <c r="A93" s="26"/>
    </row>
    <row r="94" s="37" customFormat="1" ht="21" customHeight="1">
      <c r="A94" s="26"/>
    </row>
    <row r="95" s="37" customFormat="1" ht="21" customHeight="1">
      <c r="A95" s="26"/>
    </row>
    <row r="96" s="37" customFormat="1" ht="21" customHeight="1">
      <c r="A96" s="26"/>
    </row>
    <row r="97" s="37" customFormat="1" ht="21" customHeight="1">
      <c r="A97" s="26"/>
    </row>
    <row r="98" s="37" customFormat="1" ht="21" customHeight="1">
      <c r="A98" s="26"/>
    </row>
    <row r="99" s="37" customFormat="1" ht="21" customHeight="1">
      <c r="A99" s="26"/>
    </row>
    <row r="100" s="37" customFormat="1" ht="21" customHeight="1">
      <c r="A100" s="26"/>
    </row>
  </sheetData>
  <sheetProtection password="CA6C" sheet="1" formatCells="0" formatColumns="0" formatRows="0" insertColumns="0" insertRows="0" insertHyperlinks="0" deleteColumns="0" deleteRows="0" sort="0" autoFilter="0" pivotTables="0"/>
  <mergeCells count="13">
    <mergeCell ref="A9:A10"/>
    <mergeCell ref="F9:H9"/>
    <mergeCell ref="I9:K9"/>
    <mergeCell ref="L9:L10"/>
    <mergeCell ref="B1:K1"/>
    <mergeCell ref="E9:E10"/>
    <mergeCell ref="A8:K8"/>
    <mergeCell ref="B9:B10"/>
    <mergeCell ref="B2:K2"/>
    <mergeCell ref="C9:C10"/>
    <mergeCell ref="D9:D10"/>
    <mergeCell ref="C4:K4"/>
    <mergeCell ref="C6:K6"/>
  </mergeCells>
  <dataValidations count="4">
    <dataValidation type="list" allowBlank="1" showInputMessage="1" showErrorMessage="1" sqref="I11:I80">
      <formula1>"18.09.2018,19.09.2018,20.09.2018,21.09.2018,22.09.2018,23.09.2018,24.09.2018,25.09.2018,26.09.2018,27.09.2018,28.09.2018,29.09.2018,30.09.2018,01.10.2018,02.10.2018,03.10.2018,04.10.2018,05.10.2018"</formula1>
    </dataValidation>
    <dataValidation type="list" allowBlank="1" showInputMessage="1" showErrorMessage="1" sqref="C11:C80">
      <formula1>"Boulevard,Qafqaz,Ramada,Modern,Emerald"</formula1>
    </dataValidation>
    <dataValidation type="list" allowBlank="1" showInputMessage="1" showErrorMessage="1" sqref="D11:D80">
      <formula1>"Single,Twin"</formula1>
    </dataValidation>
    <dataValidation type="list" allowBlank="1" showInputMessage="1" showErrorMessage="1" sqref="F11:F80">
      <formula1>"10.09.2018,11.09.2018,12.09.2018,13.09.2018,14.09.2018,15.09.2018,16.09.2018,17.09.2018,18.09.2018,19.09.2018,20.09.2018,21.09.2018,22.09.2018,23.09.2018,24.09.2018,25.09.2018,26.09.2018,27.09.2018,28.09.2018,29.09.2018,30.09.2018"</formula1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2"/>
  <sheetViews>
    <sheetView tabSelected="1" zoomScale="85" zoomScaleNormal="85" zoomScalePageLayoutView="0" workbookViewId="0" topLeftCell="A37">
      <selection activeCell="I158" sqref="I158"/>
    </sheetView>
  </sheetViews>
  <sheetFormatPr defaultColWidth="9.00390625" defaultRowHeight="12.75"/>
  <cols>
    <col min="1" max="1" width="3.75390625" style="20" customWidth="1"/>
    <col min="2" max="2" width="20.00390625" style="25" customWidth="1"/>
    <col min="3" max="3" width="13.00390625" style="25" customWidth="1"/>
    <col min="4" max="4" width="12.25390625" style="25" customWidth="1"/>
    <col min="5" max="5" width="12.125" style="25" customWidth="1"/>
    <col min="6" max="6" width="12.875" style="25" customWidth="1"/>
    <col min="7" max="9" width="14.00390625" style="25" customWidth="1"/>
    <col min="10" max="10" width="15.75390625" style="25" customWidth="1"/>
    <col min="11" max="11" width="19.875" style="25" customWidth="1"/>
    <col min="12" max="16384" width="9.125" style="25" customWidth="1"/>
  </cols>
  <sheetData>
    <row r="1" spans="2:11" ht="22.5">
      <c r="B1" s="110" t="s">
        <v>60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22.5">
      <c r="B2" s="110" t="s">
        <v>58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9" ht="18.75">
      <c r="B3" s="22"/>
      <c r="E3" s="22"/>
      <c r="F3" s="22"/>
      <c r="G3" s="22"/>
      <c r="H3" s="22"/>
      <c r="I3" s="22"/>
    </row>
    <row r="4" spans="2:9" ht="18.75">
      <c r="B4" s="23"/>
      <c r="E4" s="48" t="s">
        <v>68</v>
      </c>
      <c r="F4" s="48"/>
      <c r="G4" s="48"/>
      <c r="H4" s="48"/>
      <c r="I4" s="48"/>
    </row>
    <row r="5" spans="2:9" ht="18">
      <c r="B5" s="24"/>
      <c r="E5" s="24"/>
      <c r="F5" s="24"/>
      <c r="G5" s="24"/>
      <c r="H5" s="24"/>
      <c r="I5" s="24"/>
    </row>
    <row r="6" spans="2:11" ht="18.75">
      <c r="B6" s="65"/>
      <c r="D6" s="66" t="s">
        <v>69</v>
      </c>
      <c r="E6" s="91">
        <f>'Traveling detalis'!C6</f>
        <v>0</v>
      </c>
      <c r="F6" s="91"/>
      <c r="G6" s="91"/>
      <c r="H6" s="91"/>
      <c r="I6" s="91"/>
      <c r="J6" s="91"/>
      <c r="K6" s="91"/>
    </row>
    <row r="7" spans="2:11" ht="18">
      <c r="B7" s="21"/>
      <c r="E7" s="21"/>
      <c r="F7" s="21"/>
      <c r="G7" s="21"/>
      <c r="H7" s="21"/>
      <c r="I7" s="21"/>
      <c r="J7" s="21"/>
      <c r="K7" s="21"/>
    </row>
    <row r="8" ht="18.75" thickBot="1"/>
    <row r="9" spans="1:11" s="37" customFormat="1" ht="25.5" customHeight="1">
      <c r="A9" s="26"/>
      <c r="B9" s="112" t="s">
        <v>47</v>
      </c>
      <c r="C9" s="113"/>
      <c r="D9" s="113"/>
      <c r="E9" s="113"/>
      <c r="F9" s="113"/>
      <c r="G9" s="113"/>
      <c r="H9" s="113"/>
      <c r="I9" s="113"/>
      <c r="J9" s="113"/>
      <c r="K9" s="114"/>
    </row>
    <row r="10" spans="1:11" s="37" customFormat="1" ht="24" customHeight="1">
      <c r="A10" s="26"/>
      <c r="B10" s="92" t="s">
        <v>35</v>
      </c>
      <c r="C10" s="93"/>
      <c r="D10" s="93"/>
      <c r="E10" s="93"/>
      <c r="F10" s="93"/>
      <c r="G10" s="93"/>
      <c r="H10" s="93"/>
      <c r="I10" s="93"/>
      <c r="J10" s="93"/>
      <c r="K10" s="94"/>
    </row>
    <row r="11" spans="1:11" s="37" customFormat="1" ht="30.75" customHeight="1">
      <c r="A11" s="26"/>
      <c r="B11" s="95" t="s">
        <v>54</v>
      </c>
      <c r="C11" s="96"/>
      <c r="D11" s="96"/>
      <c r="E11" s="96"/>
      <c r="F11" s="96"/>
      <c r="G11" s="96"/>
      <c r="H11" s="96"/>
      <c r="I11" s="96"/>
      <c r="J11" s="97"/>
      <c r="K11" s="98" t="s">
        <v>5</v>
      </c>
    </row>
    <row r="12" spans="1:11" s="42" customFormat="1" ht="40.5" customHeight="1">
      <c r="A12" s="27"/>
      <c r="B12" s="28" t="s">
        <v>36</v>
      </c>
      <c r="C12" s="111" t="s">
        <v>0</v>
      </c>
      <c r="D12" s="111"/>
      <c r="E12" s="111" t="s">
        <v>1</v>
      </c>
      <c r="F12" s="111"/>
      <c r="G12" s="29" t="s">
        <v>2</v>
      </c>
      <c r="H12" s="29" t="s">
        <v>4</v>
      </c>
      <c r="I12" s="30" t="s">
        <v>3</v>
      </c>
      <c r="J12" s="45" t="s">
        <v>61</v>
      </c>
      <c r="K12" s="98"/>
    </row>
    <row r="13" spans="1:11" s="42" customFormat="1" ht="18">
      <c r="A13" s="27"/>
      <c r="B13" s="31" t="s">
        <v>7</v>
      </c>
      <c r="C13" s="46"/>
      <c r="D13" s="32"/>
      <c r="E13" s="46"/>
      <c r="F13" s="33"/>
      <c r="G13" s="32">
        <f aca="true" t="shared" si="0" ref="G13:G27">H13/1</f>
        <v>0</v>
      </c>
      <c r="H13" s="44"/>
      <c r="I13" s="44"/>
      <c r="J13" s="34">
        <f>IF(J12="Half board",255)+IF(J12="Bed &amp; Breakfast",230)</f>
        <v>255</v>
      </c>
      <c r="K13" s="35">
        <f aca="true" t="shared" si="1" ref="K13:K19">H13*I13*J13</f>
        <v>0</v>
      </c>
    </row>
    <row r="14" spans="1:11" s="37" customFormat="1" ht="18">
      <c r="A14" s="26"/>
      <c r="B14" s="31" t="s">
        <v>7</v>
      </c>
      <c r="C14" s="46"/>
      <c r="D14" s="32"/>
      <c r="E14" s="46"/>
      <c r="F14" s="32"/>
      <c r="G14" s="32">
        <f t="shared" si="0"/>
        <v>0</v>
      </c>
      <c r="H14" s="44"/>
      <c r="I14" s="44"/>
      <c r="J14" s="34">
        <f>IF(J12="Half board",255)+IF(J12="Bed &amp; Breakfast",230)</f>
        <v>255</v>
      </c>
      <c r="K14" s="35">
        <f t="shared" si="1"/>
        <v>0</v>
      </c>
    </row>
    <row r="15" spans="1:11" s="37" customFormat="1" ht="18">
      <c r="A15" s="26"/>
      <c r="B15" s="31" t="s">
        <v>7</v>
      </c>
      <c r="C15" s="46"/>
      <c r="D15" s="32"/>
      <c r="E15" s="46"/>
      <c r="F15" s="32"/>
      <c r="G15" s="32">
        <f t="shared" si="0"/>
        <v>0</v>
      </c>
      <c r="H15" s="44"/>
      <c r="I15" s="44"/>
      <c r="J15" s="34">
        <f>IF(J12="Half board",255)+IF(J12="Bed &amp; Breakfast",230)</f>
        <v>255</v>
      </c>
      <c r="K15" s="35">
        <f t="shared" si="1"/>
        <v>0</v>
      </c>
    </row>
    <row r="16" spans="1:11" s="37" customFormat="1" ht="18">
      <c r="A16" s="26"/>
      <c r="B16" s="31" t="s">
        <v>7</v>
      </c>
      <c r="C16" s="46"/>
      <c r="D16" s="32"/>
      <c r="E16" s="46"/>
      <c r="F16" s="32"/>
      <c r="G16" s="32">
        <f t="shared" si="0"/>
        <v>0</v>
      </c>
      <c r="H16" s="44"/>
      <c r="I16" s="44"/>
      <c r="J16" s="34">
        <f>IF(J12="Half board",255)+IF(J12="Bed &amp; Breakfast",230)</f>
        <v>255</v>
      </c>
      <c r="K16" s="35">
        <f t="shared" si="1"/>
        <v>0</v>
      </c>
    </row>
    <row r="17" spans="1:11" s="37" customFormat="1" ht="18">
      <c r="A17" s="26"/>
      <c r="B17" s="31" t="s">
        <v>7</v>
      </c>
      <c r="C17" s="46"/>
      <c r="D17" s="32"/>
      <c r="E17" s="46"/>
      <c r="F17" s="32"/>
      <c r="G17" s="32">
        <f t="shared" si="0"/>
        <v>0</v>
      </c>
      <c r="H17" s="44"/>
      <c r="I17" s="44"/>
      <c r="J17" s="34">
        <f>IF(J12="Half board",255)+IF(J12="Bed &amp; Breakfast",230)</f>
        <v>255</v>
      </c>
      <c r="K17" s="35">
        <f t="shared" si="1"/>
        <v>0</v>
      </c>
    </row>
    <row r="18" spans="1:11" s="37" customFormat="1" ht="18">
      <c r="A18" s="26"/>
      <c r="B18" s="31" t="s">
        <v>7</v>
      </c>
      <c r="C18" s="46"/>
      <c r="D18" s="32"/>
      <c r="E18" s="46"/>
      <c r="F18" s="32"/>
      <c r="G18" s="32">
        <f t="shared" si="0"/>
        <v>0</v>
      </c>
      <c r="H18" s="44"/>
      <c r="I18" s="44"/>
      <c r="J18" s="34">
        <f>IF(J12="Half board",255)+IF(J12="Bed &amp; Breakfast",230)</f>
        <v>255</v>
      </c>
      <c r="K18" s="35">
        <f t="shared" si="1"/>
        <v>0</v>
      </c>
    </row>
    <row r="19" spans="1:11" s="37" customFormat="1" ht="18">
      <c r="A19" s="26"/>
      <c r="B19" s="31" t="s">
        <v>7</v>
      </c>
      <c r="C19" s="46"/>
      <c r="D19" s="32"/>
      <c r="E19" s="46"/>
      <c r="F19" s="32"/>
      <c r="G19" s="32">
        <f t="shared" si="0"/>
        <v>0</v>
      </c>
      <c r="H19" s="44"/>
      <c r="I19" s="44"/>
      <c r="J19" s="34">
        <f>IF(J12="Half board",255)+IF(J12="Bed &amp; Breakfast",230)</f>
        <v>255</v>
      </c>
      <c r="K19" s="35">
        <f t="shared" si="1"/>
        <v>0</v>
      </c>
    </row>
    <row r="20" spans="1:11" s="37" customFormat="1" ht="18">
      <c r="A20" s="26"/>
      <c r="B20" s="31" t="s">
        <v>7</v>
      </c>
      <c r="C20" s="46"/>
      <c r="D20" s="32"/>
      <c r="E20" s="46"/>
      <c r="F20" s="32"/>
      <c r="G20" s="32">
        <f t="shared" si="0"/>
        <v>0</v>
      </c>
      <c r="H20" s="44"/>
      <c r="I20" s="44"/>
      <c r="J20" s="34">
        <f>IF(J12="Half board",255)+IF(J12="Bed &amp; Breakfast",230)</f>
        <v>255</v>
      </c>
      <c r="K20" s="35">
        <f aca="true" t="shared" si="2" ref="K20:K27">H20*I20*J20</f>
        <v>0</v>
      </c>
    </row>
    <row r="21" spans="1:11" s="37" customFormat="1" ht="18">
      <c r="A21" s="26"/>
      <c r="B21" s="31" t="s">
        <v>7</v>
      </c>
      <c r="C21" s="46"/>
      <c r="D21" s="32"/>
      <c r="E21" s="46"/>
      <c r="F21" s="32"/>
      <c r="G21" s="32">
        <f t="shared" si="0"/>
        <v>0</v>
      </c>
      <c r="H21" s="44"/>
      <c r="I21" s="44"/>
      <c r="J21" s="34">
        <f>IF(J12="Half board",255)+IF(J12="Bed &amp; Breakfast",230)</f>
        <v>255</v>
      </c>
      <c r="K21" s="35">
        <f t="shared" si="2"/>
        <v>0</v>
      </c>
    </row>
    <row r="22" spans="1:11" s="37" customFormat="1" ht="18">
      <c r="A22" s="26"/>
      <c r="B22" s="31" t="s">
        <v>7</v>
      </c>
      <c r="C22" s="46"/>
      <c r="D22" s="32"/>
      <c r="E22" s="46"/>
      <c r="F22" s="32"/>
      <c r="G22" s="32">
        <f t="shared" si="0"/>
        <v>0</v>
      </c>
      <c r="H22" s="44"/>
      <c r="I22" s="44"/>
      <c r="J22" s="34">
        <f>IF(J12="Half board",255)+IF(J12="Bed &amp; Breakfast",230)</f>
        <v>255</v>
      </c>
      <c r="K22" s="35">
        <f t="shared" si="2"/>
        <v>0</v>
      </c>
    </row>
    <row r="23" spans="1:11" s="37" customFormat="1" ht="18">
      <c r="A23" s="26"/>
      <c r="B23" s="31" t="s">
        <v>7</v>
      </c>
      <c r="C23" s="46"/>
      <c r="D23" s="32"/>
      <c r="E23" s="46"/>
      <c r="F23" s="32"/>
      <c r="G23" s="32">
        <f t="shared" si="0"/>
        <v>0</v>
      </c>
      <c r="H23" s="44"/>
      <c r="I23" s="44"/>
      <c r="J23" s="34">
        <f>IF(J12="Half board",255)+IF(J12="Bed &amp; Breakfast",230)</f>
        <v>255</v>
      </c>
      <c r="K23" s="35">
        <f t="shared" si="2"/>
        <v>0</v>
      </c>
    </row>
    <row r="24" spans="1:11" s="37" customFormat="1" ht="18">
      <c r="A24" s="26"/>
      <c r="B24" s="31" t="s">
        <v>7</v>
      </c>
      <c r="C24" s="46"/>
      <c r="D24" s="32"/>
      <c r="E24" s="46"/>
      <c r="F24" s="32"/>
      <c r="G24" s="32">
        <f t="shared" si="0"/>
        <v>0</v>
      </c>
      <c r="H24" s="44"/>
      <c r="I24" s="44"/>
      <c r="J24" s="34">
        <f>IF(J12="Half board",255)+IF(J12="Bed &amp; Breakfast",230)</f>
        <v>255</v>
      </c>
      <c r="K24" s="35">
        <f t="shared" si="2"/>
        <v>0</v>
      </c>
    </row>
    <row r="25" spans="1:11" s="37" customFormat="1" ht="18">
      <c r="A25" s="26"/>
      <c r="B25" s="31" t="s">
        <v>7</v>
      </c>
      <c r="C25" s="46"/>
      <c r="D25" s="32"/>
      <c r="E25" s="46"/>
      <c r="F25" s="32"/>
      <c r="G25" s="32">
        <f t="shared" si="0"/>
        <v>0</v>
      </c>
      <c r="H25" s="44"/>
      <c r="I25" s="44"/>
      <c r="J25" s="34">
        <f>IF(J12="Half board",255)+IF(J12="Bed &amp; Breakfast",230)</f>
        <v>255</v>
      </c>
      <c r="K25" s="35">
        <f t="shared" si="2"/>
        <v>0</v>
      </c>
    </row>
    <row r="26" spans="1:11" s="37" customFormat="1" ht="18">
      <c r="A26" s="26"/>
      <c r="B26" s="31" t="s">
        <v>7</v>
      </c>
      <c r="C26" s="46"/>
      <c r="D26" s="32"/>
      <c r="E26" s="46"/>
      <c r="F26" s="32"/>
      <c r="G26" s="32">
        <f t="shared" si="0"/>
        <v>0</v>
      </c>
      <c r="H26" s="44"/>
      <c r="I26" s="44"/>
      <c r="J26" s="34">
        <f>IF(J12="Half board",255)+IF(J12="Bed &amp; Breakfast",230)</f>
        <v>255</v>
      </c>
      <c r="K26" s="35">
        <f t="shared" si="2"/>
        <v>0</v>
      </c>
    </row>
    <row r="27" spans="1:11" s="37" customFormat="1" ht="18">
      <c r="A27" s="26"/>
      <c r="B27" s="31" t="s">
        <v>7</v>
      </c>
      <c r="C27" s="46"/>
      <c r="D27" s="32"/>
      <c r="E27" s="46"/>
      <c r="F27" s="32"/>
      <c r="G27" s="32">
        <f t="shared" si="0"/>
        <v>0</v>
      </c>
      <c r="H27" s="44"/>
      <c r="I27" s="44"/>
      <c r="J27" s="34">
        <f>IF(J12="Half board",255)+IF(J12="Bed &amp; Breakfast",230)</f>
        <v>255</v>
      </c>
      <c r="K27" s="35">
        <f t="shared" si="2"/>
        <v>0</v>
      </c>
    </row>
    <row r="28" spans="1:11" s="37" customFormat="1" ht="18">
      <c r="A28" s="26"/>
      <c r="B28" s="31" t="s">
        <v>37</v>
      </c>
      <c r="C28" s="46"/>
      <c r="D28" s="32"/>
      <c r="E28" s="46"/>
      <c r="F28" s="32"/>
      <c r="G28" s="32">
        <f aca="true" t="shared" si="3" ref="G28:G42">H28/2</f>
        <v>0</v>
      </c>
      <c r="H28" s="44"/>
      <c r="I28" s="44"/>
      <c r="J28" s="34">
        <f>IF(J12="Half board",205)+IF(J12="Bed &amp; Breakfast",180)</f>
        <v>205</v>
      </c>
      <c r="K28" s="35">
        <f>H28*I28*J28</f>
        <v>0</v>
      </c>
    </row>
    <row r="29" spans="1:11" s="37" customFormat="1" ht="18">
      <c r="A29" s="26"/>
      <c r="B29" s="31" t="s">
        <v>37</v>
      </c>
      <c r="C29" s="46"/>
      <c r="D29" s="32"/>
      <c r="E29" s="46"/>
      <c r="F29" s="32"/>
      <c r="G29" s="32">
        <f t="shared" si="3"/>
        <v>0</v>
      </c>
      <c r="H29" s="44"/>
      <c r="I29" s="44"/>
      <c r="J29" s="34">
        <f>IF(J12="Half board",205)+IF(J12="Bed &amp; Breakfast",180)</f>
        <v>205</v>
      </c>
      <c r="K29" s="35">
        <f>H29*I29*J29</f>
        <v>0</v>
      </c>
    </row>
    <row r="30" spans="1:11" s="37" customFormat="1" ht="18">
      <c r="A30" s="26"/>
      <c r="B30" s="31" t="s">
        <v>37</v>
      </c>
      <c r="C30" s="46"/>
      <c r="D30" s="32"/>
      <c r="E30" s="46"/>
      <c r="F30" s="32"/>
      <c r="G30" s="32">
        <f t="shared" si="3"/>
        <v>0</v>
      </c>
      <c r="H30" s="44"/>
      <c r="I30" s="44"/>
      <c r="J30" s="34">
        <f>IF(J12="Half board",205)+IF(J12="Bed &amp; Breakfast",180)</f>
        <v>205</v>
      </c>
      <c r="K30" s="35">
        <f>H30*I30*J30</f>
        <v>0</v>
      </c>
    </row>
    <row r="31" spans="1:11" s="37" customFormat="1" ht="18">
      <c r="A31" s="26"/>
      <c r="B31" s="31" t="s">
        <v>37</v>
      </c>
      <c r="C31" s="46"/>
      <c r="D31" s="32"/>
      <c r="E31" s="46"/>
      <c r="F31" s="32"/>
      <c r="G31" s="32">
        <f t="shared" si="3"/>
        <v>0</v>
      </c>
      <c r="H31" s="44"/>
      <c r="I31" s="44"/>
      <c r="J31" s="34">
        <f>IF(J12="Half board",205)+IF(J12="Bed &amp; Breakfast",180)</f>
        <v>205</v>
      </c>
      <c r="K31" s="35">
        <f>H31*I31*J31</f>
        <v>0</v>
      </c>
    </row>
    <row r="32" spans="1:11" s="37" customFormat="1" ht="18">
      <c r="A32" s="26"/>
      <c r="B32" s="31" t="s">
        <v>37</v>
      </c>
      <c r="C32" s="46"/>
      <c r="D32" s="32"/>
      <c r="E32" s="46"/>
      <c r="F32" s="32"/>
      <c r="G32" s="32">
        <f t="shared" si="3"/>
        <v>0</v>
      </c>
      <c r="H32" s="44"/>
      <c r="I32" s="44"/>
      <c r="J32" s="34">
        <f>IF(J12="Half board",205)+IF(J12="Bed &amp; Breakfast",180)</f>
        <v>205</v>
      </c>
      <c r="K32" s="35">
        <f>H32*I32*J32</f>
        <v>0</v>
      </c>
    </row>
    <row r="33" spans="1:11" s="37" customFormat="1" ht="18">
      <c r="A33" s="26"/>
      <c r="B33" s="31" t="s">
        <v>37</v>
      </c>
      <c r="C33" s="46"/>
      <c r="D33" s="32"/>
      <c r="E33" s="46"/>
      <c r="F33" s="32"/>
      <c r="G33" s="32">
        <f t="shared" si="3"/>
        <v>0</v>
      </c>
      <c r="H33" s="44"/>
      <c r="I33" s="44"/>
      <c r="J33" s="34">
        <f>IF(J12="Half board",205)+IF(J12="Bed &amp; Breakfast",180)</f>
        <v>205</v>
      </c>
      <c r="K33" s="35">
        <f aca="true" t="shared" si="4" ref="K33:K40">H33*I33*J33</f>
        <v>0</v>
      </c>
    </row>
    <row r="34" spans="1:11" s="37" customFormat="1" ht="18">
      <c r="A34" s="26"/>
      <c r="B34" s="31" t="s">
        <v>37</v>
      </c>
      <c r="C34" s="46"/>
      <c r="D34" s="32"/>
      <c r="E34" s="46"/>
      <c r="F34" s="32"/>
      <c r="G34" s="32">
        <f t="shared" si="3"/>
        <v>0</v>
      </c>
      <c r="H34" s="44"/>
      <c r="I34" s="44"/>
      <c r="J34" s="34">
        <f>IF(J12="Half board",205)+IF(J12="Bed &amp; Breakfast",180)</f>
        <v>205</v>
      </c>
      <c r="K34" s="35">
        <f t="shared" si="4"/>
        <v>0</v>
      </c>
    </row>
    <row r="35" spans="1:11" s="37" customFormat="1" ht="18">
      <c r="A35" s="26"/>
      <c r="B35" s="31" t="s">
        <v>37</v>
      </c>
      <c r="C35" s="46"/>
      <c r="D35" s="32"/>
      <c r="E35" s="46"/>
      <c r="F35" s="32"/>
      <c r="G35" s="32">
        <f t="shared" si="3"/>
        <v>0</v>
      </c>
      <c r="H35" s="44"/>
      <c r="I35" s="44"/>
      <c r="J35" s="34">
        <f>IF(J12="Half board",205)+IF(J12="Bed &amp; Breakfast",180)</f>
        <v>205</v>
      </c>
      <c r="K35" s="35">
        <f t="shared" si="4"/>
        <v>0</v>
      </c>
    </row>
    <row r="36" spans="1:11" s="37" customFormat="1" ht="18">
      <c r="A36" s="26"/>
      <c r="B36" s="31" t="s">
        <v>37</v>
      </c>
      <c r="C36" s="46"/>
      <c r="D36" s="32"/>
      <c r="E36" s="46"/>
      <c r="F36" s="32"/>
      <c r="G36" s="32">
        <f t="shared" si="3"/>
        <v>0</v>
      </c>
      <c r="H36" s="44"/>
      <c r="I36" s="44"/>
      <c r="J36" s="34">
        <f>IF(J12="Half board",205)+IF(J12="Bed &amp; Breakfast",180)</f>
        <v>205</v>
      </c>
      <c r="K36" s="35">
        <f t="shared" si="4"/>
        <v>0</v>
      </c>
    </row>
    <row r="37" spans="1:11" s="37" customFormat="1" ht="18">
      <c r="A37" s="26"/>
      <c r="B37" s="31" t="s">
        <v>37</v>
      </c>
      <c r="C37" s="46"/>
      <c r="D37" s="32"/>
      <c r="E37" s="46"/>
      <c r="F37" s="32"/>
      <c r="G37" s="32">
        <f t="shared" si="3"/>
        <v>0</v>
      </c>
      <c r="H37" s="44"/>
      <c r="I37" s="44"/>
      <c r="J37" s="34">
        <f>IF(J12="Half board",205)+IF(J12="Bed &amp; Breakfast",180)</f>
        <v>205</v>
      </c>
      <c r="K37" s="35">
        <f t="shared" si="4"/>
        <v>0</v>
      </c>
    </row>
    <row r="38" spans="1:11" s="37" customFormat="1" ht="18">
      <c r="A38" s="26"/>
      <c r="B38" s="31" t="s">
        <v>37</v>
      </c>
      <c r="C38" s="46"/>
      <c r="D38" s="32"/>
      <c r="E38" s="46"/>
      <c r="F38" s="32"/>
      <c r="G38" s="32">
        <f t="shared" si="3"/>
        <v>0</v>
      </c>
      <c r="H38" s="44"/>
      <c r="I38" s="44"/>
      <c r="J38" s="34">
        <f>IF(J12="Half board",205)+IF(J12="Bed &amp; Breakfast",180)</f>
        <v>205</v>
      </c>
      <c r="K38" s="35">
        <f t="shared" si="4"/>
        <v>0</v>
      </c>
    </row>
    <row r="39" spans="1:11" s="37" customFormat="1" ht="18">
      <c r="A39" s="26"/>
      <c r="B39" s="31" t="s">
        <v>37</v>
      </c>
      <c r="C39" s="46"/>
      <c r="D39" s="32"/>
      <c r="E39" s="46"/>
      <c r="F39" s="32"/>
      <c r="G39" s="32">
        <f t="shared" si="3"/>
        <v>0</v>
      </c>
      <c r="H39" s="44"/>
      <c r="I39" s="44"/>
      <c r="J39" s="34">
        <f>IF(J12="Half board",205)+IF(J12="Bed &amp; Breakfast",180)</f>
        <v>205</v>
      </c>
      <c r="K39" s="35">
        <f t="shared" si="4"/>
        <v>0</v>
      </c>
    </row>
    <row r="40" spans="1:11" s="37" customFormat="1" ht="18">
      <c r="A40" s="26"/>
      <c r="B40" s="31" t="s">
        <v>37</v>
      </c>
      <c r="C40" s="46"/>
      <c r="D40" s="32"/>
      <c r="E40" s="46"/>
      <c r="F40" s="32"/>
      <c r="G40" s="32">
        <f t="shared" si="3"/>
        <v>0</v>
      </c>
      <c r="H40" s="44"/>
      <c r="I40" s="44"/>
      <c r="J40" s="34">
        <f>IF(J12="Half board",205)+IF(J12="Bed &amp; Breakfast",180)</f>
        <v>205</v>
      </c>
      <c r="K40" s="35">
        <f t="shared" si="4"/>
        <v>0</v>
      </c>
    </row>
    <row r="41" spans="1:11" s="37" customFormat="1" ht="18">
      <c r="A41" s="26"/>
      <c r="B41" s="31" t="s">
        <v>37</v>
      </c>
      <c r="C41" s="46"/>
      <c r="D41" s="32"/>
      <c r="E41" s="46"/>
      <c r="F41" s="32"/>
      <c r="G41" s="32">
        <f t="shared" si="3"/>
        <v>0</v>
      </c>
      <c r="H41" s="44"/>
      <c r="I41" s="44"/>
      <c r="J41" s="34">
        <f>IF(J12="Half board",205)+IF(J12="Bed &amp; Breakfast",180)</f>
        <v>205</v>
      </c>
      <c r="K41" s="35">
        <f>H41*I41*J41</f>
        <v>0</v>
      </c>
    </row>
    <row r="42" spans="1:11" s="37" customFormat="1" ht="18">
      <c r="A42" s="26"/>
      <c r="B42" s="31" t="s">
        <v>37</v>
      </c>
      <c r="C42" s="46"/>
      <c r="D42" s="32"/>
      <c r="E42" s="46"/>
      <c r="F42" s="32"/>
      <c r="G42" s="32">
        <f t="shared" si="3"/>
        <v>0</v>
      </c>
      <c r="H42" s="44"/>
      <c r="I42" s="44"/>
      <c r="J42" s="34">
        <f>IF(J12="Half board",205)+IF(J12="Bed &amp; Breakfast",180)</f>
        <v>205</v>
      </c>
      <c r="K42" s="35">
        <f>H42*I42*J42</f>
        <v>0</v>
      </c>
    </row>
    <row r="43" spans="1:11" s="42" customFormat="1" ht="21.75" thickBot="1">
      <c r="A43" s="27"/>
      <c r="B43" s="86"/>
      <c r="C43" s="87"/>
      <c r="D43" s="87"/>
      <c r="E43" s="87"/>
      <c r="F43" s="87"/>
      <c r="G43" s="88"/>
      <c r="H43" s="102" t="s">
        <v>6</v>
      </c>
      <c r="I43" s="103"/>
      <c r="J43" s="103"/>
      <c r="K43" s="36">
        <f>SUM(K13:K42)</f>
        <v>0</v>
      </c>
    </row>
    <row r="44" spans="1:11" s="42" customFormat="1" ht="21.75" thickBot="1">
      <c r="A44" s="27"/>
      <c r="B44" s="39"/>
      <c r="C44" s="39"/>
      <c r="D44" s="39"/>
      <c r="E44" s="39"/>
      <c r="F44" s="39"/>
      <c r="G44" s="39"/>
      <c r="H44" s="40"/>
      <c r="I44" s="40"/>
      <c r="J44" s="40"/>
      <c r="K44" s="41"/>
    </row>
    <row r="45" spans="1:11" s="37" customFormat="1" ht="25.5" customHeight="1">
      <c r="A45" s="26"/>
      <c r="B45" s="99" t="s">
        <v>47</v>
      </c>
      <c r="C45" s="100"/>
      <c r="D45" s="100"/>
      <c r="E45" s="100"/>
      <c r="F45" s="100"/>
      <c r="G45" s="100"/>
      <c r="H45" s="100"/>
      <c r="I45" s="100"/>
      <c r="J45" s="100"/>
      <c r="K45" s="101"/>
    </row>
    <row r="46" spans="1:11" s="37" customFormat="1" ht="24" customHeight="1">
      <c r="A46" s="26"/>
      <c r="B46" s="104" t="s">
        <v>38</v>
      </c>
      <c r="C46" s="105"/>
      <c r="D46" s="105"/>
      <c r="E46" s="105"/>
      <c r="F46" s="105"/>
      <c r="G46" s="105"/>
      <c r="H46" s="105"/>
      <c r="I46" s="105"/>
      <c r="J46" s="105"/>
      <c r="K46" s="106"/>
    </row>
    <row r="47" spans="1:11" s="37" customFormat="1" ht="30.75" customHeight="1">
      <c r="A47" s="26"/>
      <c r="B47" s="107" t="s">
        <v>55</v>
      </c>
      <c r="C47" s="108"/>
      <c r="D47" s="108"/>
      <c r="E47" s="108"/>
      <c r="F47" s="108"/>
      <c r="G47" s="108"/>
      <c r="H47" s="108"/>
      <c r="I47" s="108"/>
      <c r="J47" s="109"/>
      <c r="K47" s="98" t="s">
        <v>5</v>
      </c>
    </row>
    <row r="48" spans="1:11" s="42" customFormat="1" ht="40.5" customHeight="1">
      <c r="A48" s="27"/>
      <c r="B48" s="28" t="s">
        <v>36</v>
      </c>
      <c r="C48" s="89" t="s">
        <v>0</v>
      </c>
      <c r="D48" s="90"/>
      <c r="E48" s="111" t="s">
        <v>1</v>
      </c>
      <c r="F48" s="111"/>
      <c r="G48" s="29" t="s">
        <v>2</v>
      </c>
      <c r="H48" s="29" t="s">
        <v>4</v>
      </c>
      <c r="I48" s="30" t="s">
        <v>3</v>
      </c>
      <c r="J48" s="45" t="s">
        <v>61</v>
      </c>
      <c r="K48" s="98"/>
    </row>
    <row r="49" spans="1:11" s="42" customFormat="1" ht="18">
      <c r="A49" s="27"/>
      <c r="B49" s="31" t="s">
        <v>7</v>
      </c>
      <c r="C49" s="46"/>
      <c r="D49" s="32"/>
      <c r="E49" s="46"/>
      <c r="F49" s="33"/>
      <c r="G49" s="32">
        <f aca="true" t="shared" si="5" ref="G49:G63">H49/1</f>
        <v>0</v>
      </c>
      <c r="H49" s="44"/>
      <c r="I49" s="44"/>
      <c r="J49" s="34">
        <f>IF(J48="Half board",200)+IF(J48="Bed &amp; Breakfast",180)</f>
        <v>200</v>
      </c>
      <c r="K49" s="35">
        <f aca="true" t="shared" si="6" ref="K49:K78">H49*I49*J49</f>
        <v>0</v>
      </c>
    </row>
    <row r="50" spans="1:11" s="37" customFormat="1" ht="18">
      <c r="A50" s="26"/>
      <c r="B50" s="31" t="s">
        <v>7</v>
      </c>
      <c r="C50" s="46"/>
      <c r="D50" s="32"/>
      <c r="E50" s="46"/>
      <c r="F50" s="32"/>
      <c r="G50" s="32">
        <f t="shared" si="5"/>
        <v>0</v>
      </c>
      <c r="H50" s="44"/>
      <c r="I50" s="44"/>
      <c r="J50" s="34">
        <f>IF(J48="Half board",200)+IF(J48="Bed &amp; Breakfast",180)</f>
        <v>200</v>
      </c>
      <c r="K50" s="35">
        <f t="shared" si="6"/>
        <v>0</v>
      </c>
    </row>
    <row r="51" spans="1:11" s="37" customFormat="1" ht="18">
      <c r="A51" s="26"/>
      <c r="B51" s="31" t="s">
        <v>7</v>
      </c>
      <c r="C51" s="46"/>
      <c r="D51" s="32"/>
      <c r="E51" s="46"/>
      <c r="F51" s="32"/>
      <c r="G51" s="32">
        <f t="shared" si="5"/>
        <v>0</v>
      </c>
      <c r="H51" s="44"/>
      <c r="I51" s="44"/>
      <c r="J51" s="34">
        <f>IF(J48="Half board",200)+IF(J48="Bed &amp; Breakfast",180)</f>
        <v>200</v>
      </c>
      <c r="K51" s="35">
        <f t="shared" si="6"/>
        <v>0</v>
      </c>
    </row>
    <row r="52" spans="1:11" s="37" customFormat="1" ht="18">
      <c r="A52" s="26"/>
      <c r="B52" s="31" t="s">
        <v>7</v>
      </c>
      <c r="C52" s="46"/>
      <c r="D52" s="32"/>
      <c r="E52" s="46"/>
      <c r="F52" s="32"/>
      <c r="G52" s="32">
        <f t="shared" si="5"/>
        <v>0</v>
      </c>
      <c r="H52" s="44"/>
      <c r="I52" s="44"/>
      <c r="J52" s="34">
        <f>IF(J48="Half board",200)+IF(J48="Bed &amp; Breakfast",180)</f>
        <v>200</v>
      </c>
      <c r="K52" s="35">
        <f t="shared" si="6"/>
        <v>0</v>
      </c>
    </row>
    <row r="53" spans="1:11" s="37" customFormat="1" ht="18">
      <c r="A53" s="26"/>
      <c r="B53" s="31" t="s">
        <v>7</v>
      </c>
      <c r="C53" s="46"/>
      <c r="D53" s="32"/>
      <c r="E53" s="46"/>
      <c r="F53" s="32"/>
      <c r="G53" s="32">
        <f t="shared" si="5"/>
        <v>0</v>
      </c>
      <c r="H53" s="44"/>
      <c r="I53" s="44"/>
      <c r="J53" s="34">
        <f>IF(J48="Half board",200)+IF(J48="Bed &amp; Breakfast",180)</f>
        <v>200</v>
      </c>
      <c r="K53" s="35">
        <f t="shared" si="6"/>
        <v>0</v>
      </c>
    </row>
    <row r="54" spans="1:11" s="37" customFormat="1" ht="18">
      <c r="A54" s="26"/>
      <c r="B54" s="31" t="s">
        <v>7</v>
      </c>
      <c r="C54" s="46"/>
      <c r="D54" s="32"/>
      <c r="E54" s="46"/>
      <c r="F54" s="32"/>
      <c r="G54" s="32">
        <f t="shared" si="5"/>
        <v>0</v>
      </c>
      <c r="H54" s="44"/>
      <c r="I54" s="44"/>
      <c r="J54" s="34">
        <f>IF(J48="Half board",200)+IF(J48="Bed &amp; Breakfast",180)</f>
        <v>200</v>
      </c>
      <c r="K54" s="35">
        <f t="shared" si="6"/>
        <v>0</v>
      </c>
    </row>
    <row r="55" spans="1:11" s="37" customFormat="1" ht="18">
      <c r="A55" s="26"/>
      <c r="B55" s="31" t="s">
        <v>7</v>
      </c>
      <c r="C55" s="46"/>
      <c r="D55" s="32"/>
      <c r="E55" s="46"/>
      <c r="F55" s="32"/>
      <c r="G55" s="32">
        <f t="shared" si="5"/>
        <v>0</v>
      </c>
      <c r="H55" s="44"/>
      <c r="I55" s="44"/>
      <c r="J55" s="34">
        <f>IF(J48="Half board",200)+IF(J48="Bed &amp; Breakfast",180)</f>
        <v>200</v>
      </c>
      <c r="K55" s="35">
        <f t="shared" si="6"/>
        <v>0</v>
      </c>
    </row>
    <row r="56" spans="1:11" s="37" customFormat="1" ht="18">
      <c r="A56" s="26"/>
      <c r="B56" s="31" t="s">
        <v>7</v>
      </c>
      <c r="C56" s="46"/>
      <c r="D56" s="32"/>
      <c r="E56" s="46"/>
      <c r="F56" s="32"/>
      <c r="G56" s="32">
        <f t="shared" si="5"/>
        <v>0</v>
      </c>
      <c r="H56" s="44"/>
      <c r="I56" s="44"/>
      <c r="J56" s="34">
        <f>IF(J48="Half board",200)+IF(J48="Bed &amp; Breakfast",180)</f>
        <v>200</v>
      </c>
      <c r="K56" s="35">
        <f t="shared" si="6"/>
        <v>0</v>
      </c>
    </row>
    <row r="57" spans="1:11" s="37" customFormat="1" ht="18">
      <c r="A57" s="26"/>
      <c r="B57" s="31" t="s">
        <v>7</v>
      </c>
      <c r="C57" s="46"/>
      <c r="D57" s="32"/>
      <c r="E57" s="46"/>
      <c r="F57" s="32"/>
      <c r="G57" s="32">
        <f t="shared" si="5"/>
        <v>0</v>
      </c>
      <c r="H57" s="44"/>
      <c r="I57" s="44"/>
      <c r="J57" s="34">
        <f>IF(J48="Half board",200)+IF(J48="Bed &amp; Breakfast",180)</f>
        <v>200</v>
      </c>
      <c r="K57" s="35">
        <f t="shared" si="6"/>
        <v>0</v>
      </c>
    </row>
    <row r="58" spans="1:11" s="37" customFormat="1" ht="18">
      <c r="A58" s="26"/>
      <c r="B58" s="31" t="s">
        <v>7</v>
      </c>
      <c r="C58" s="46"/>
      <c r="D58" s="32"/>
      <c r="E58" s="46"/>
      <c r="F58" s="32"/>
      <c r="G58" s="32">
        <f t="shared" si="5"/>
        <v>0</v>
      </c>
      <c r="H58" s="44"/>
      <c r="I58" s="44"/>
      <c r="J58" s="34">
        <f>IF(J48="Half board",200)+IF(J48="Bed &amp; Breakfast",180)</f>
        <v>200</v>
      </c>
      <c r="K58" s="35">
        <f t="shared" si="6"/>
        <v>0</v>
      </c>
    </row>
    <row r="59" spans="1:11" s="37" customFormat="1" ht="18">
      <c r="A59" s="26"/>
      <c r="B59" s="31" t="s">
        <v>7</v>
      </c>
      <c r="C59" s="46"/>
      <c r="D59" s="32"/>
      <c r="E59" s="46"/>
      <c r="F59" s="32"/>
      <c r="G59" s="32">
        <f t="shared" si="5"/>
        <v>0</v>
      </c>
      <c r="H59" s="44"/>
      <c r="I59" s="44"/>
      <c r="J59" s="34">
        <f>IF(J48="Half board",200)+IF(J48="Bed &amp; Breakfast",180)</f>
        <v>200</v>
      </c>
      <c r="K59" s="35">
        <f t="shared" si="6"/>
        <v>0</v>
      </c>
    </row>
    <row r="60" spans="1:11" s="37" customFormat="1" ht="18">
      <c r="A60" s="26"/>
      <c r="B60" s="31" t="s">
        <v>7</v>
      </c>
      <c r="C60" s="46"/>
      <c r="D60" s="32"/>
      <c r="E60" s="46"/>
      <c r="F60" s="32"/>
      <c r="G60" s="32">
        <f t="shared" si="5"/>
        <v>0</v>
      </c>
      <c r="H60" s="44"/>
      <c r="I60" s="44"/>
      <c r="J60" s="34">
        <f>IF(J48="Half board",200)+IF(J48="Bed &amp; Breakfast",180)</f>
        <v>200</v>
      </c>
      <c r="K60" s="35">
        <f t="shared" si="6"/>
        <v>0</v>
      </c>
    </row>
    <row r="61" spans="1:11" s="37" customFormat="1" ht="18">
      <c r="A61" s="26"/>
      <c r="B61" s="31" t="s">
        <v>7</v>
      </c>
      <c r="C61" s="46"/>
      <c r="D61" s="32"/>
      <c r="E61" s="46"/>
      <c r="F61" s="32"/>
      <c r="G61" s="32">
        <f t="shared" si="5"/>
        <v>0</v>
      </c>
      <c r="H61" s="44"/>
      <c r="I61" s="44"/>
      <c r="J61" s="34">
        <f>IF(J48="Half board",200)+IF(J48="Bed &amp; Breakfast",180)</f>
        <v>200</v>
      </c>
      <c r="K61" s="35">
        <f t="shared" si="6"/>
        <v>0</v>
      </c>
    </row>
    <row r="62" spans="1:11" s="37" customFormat="1" ht="18">
      <c r="A62" s="26"/>
      <c r="B62" s="31" t="s">
        <v>7</v>
      </c>
      <c r="C62" s="46"/>
      <c r="D62" s="32"/>
      <c r="E62" s="46"/>
      <c r="F62" s="32"/>
      <c r="G62" s="32">
        <f>H62/1</f>
        <v>0</v>
      </c>
      <c r="H62" s="44"/>
      <c r="I62" s="44"/>
      <c r="J62" s="34">
        <f>IF(J48="Half board",200)+IF(J48="Bed &amp; Breakfast",180)</f>
        <v>200</v>
      </c>
      <c r="K62" s="35">
        <f t="shared" si="6"/>
        <v>0</v>
      </c>
    </row>
    <row r="63" spans="1:11" s="37" customFormat="1" ht="18">
      <c r="A63" s="26"/>
      <c r="B63" s="31" t="s">
        <v>7</v>
      </c>
      <c r="C63" s="46"/>
      <c r="D63" s="32"/>
      <c r="E63" s="46"/>
      <c r="F63" s="32"/>
      <c r="G63" s="32">
        <f t="shared" si="5"/>
        <v>0</v>
      </c>
      <c r="H63" s="44"/>
      <c r="I63" s="44"/>
      <c r="J63" s="34">
        <f>IF(J48="Half board",200)+IF(J48="Bed &amp; Breakfast",180)</f>
        <v>200</v>
      </c>
      <c r="K63" s="35">
        <f t="shared" si="6"/>
        <v>0</v>
      </c>
    </row>
    <row r="64" spans="1:11" s="37" customFormat="1" ht="18">
      <c r="A64" s="26"/>
      <c r="B64" s="31" t="s">
        <v>37</v>
      </c>
      <c r="C64" s="46"/>
      <c r="D64" s="32"/>
      <c r="E64" s="46"/>
      <c r="F64" s="32"/>
      <c r="G64" s="32">
        <f aca="true" t="shared" si="7" ref="G64:G78">H64/2</f>
        <v>0</v>
      </c>
      <c r="H64" s="44"/>
      <c r="I64" s="44"/>
      <c r="J64" s="34">
        <f>IF(J48="Half board",170)+IF(J48="Bed &amp; Breakfast",150)</f>
        <v>170</v>
      </c>
      <c r="K64" s="35">
        <f t="shared" si="6"/>
        <v>0</v>
      </c>
    </row>
    <row r="65" spans="1:11" s="37" customFormat="1" ht="18">
      <c r="A65" s="26"/>
      <c r="B65" s="31" t="s">
        <v>37</v>
      </c>
      <c r="C65" s="46"/>
      <c r="D65" s="32"/>
      <c r="E65" s="46"/>
      <c r="F65" s="32"/>
      <c r="G65" s="32">
        <f t="shared" si="7"/>
        <v>0</v>
      </c>
      <c r="H65" s="44"/>
      <c r="I65" s="44"/>
      <c r="J65" s="34">
        <f>IF(J48="Half board",170)+IF(J48="Bed &amp; Breakfast",150)</f>
        <v>170</v>
      </c>
      <c r="K65" s="35">
        <f t="shared" si="6"/>
        <v>0</v>
      </c>
    </row>
    <row r="66" spans="1:11" s="37" customFormat="1" ht="18">
      <c r="A66" s="26"/>
      <c r="B66" s="31" t="s">
        <v>37</v>
      </c>
      <c r="C66" s="46"/>
      <c r="D66" s="32"/>
      <c r="E66" s="46"/>
      <c r="F66" s="32"/>
      <c r="G66" s="32">
        <f t="shared" si="7"/>
        <v>0</v>
      </c>
      <c r="H66" s="44"/>
      <c r="I66" s="44"/>
      <c r="J66" s="34">
        <f>IF(J48="Half board",170)+IF(J48="Bed &amp; Breakfast",150)</f>
        <v>170</v>
      </c>
      <c r="K66" s="35">
        <f t="shared" si="6"/>
        <v>0</v>
      </c>
    </row>
    <row r="67" spans="1:11" s="37" customFormat="1" ht="18">
      <c r="A67" s="26"/>
      <c r="B67" s="31" t="s">
        <v>37</v>
      </c>
      <c r="C67" s="46"/>
      <c r="D67" s="32"/>
      <c r="E67" s="46"/>
      <c r="F67" s="32"/>
      <c r="G67" s="32">
        <f t="shared" si="7"/>
        <v>0</v>
      </c>
      <c r="H67" s="44"/>
      <c r="I67" s="44"/>
      <c r="J67" s="34">
        <f>IF(J48="Half board",170)+IF(J48="Bed &amp; Breakfast",150)</f>
        <v>170</v>
      </c>
      <c r="K67" s="35">
        <f t="shared" si="6"/>
        <v>0</v>
      </c>
    </row>
    <row r="68" spans="1:11" s="37" customFormat="1" ht="18">
      <c r="A68" s="26"/>
      <c r="B68" s="31" t="s">
        <v>37</v>
      </c>
      <c r="C68" s="46"/>
      <c r="D68" s="32"/>
      <c r="E68" s="46"/>
      <c r="F68" s="32"/>
      <c r="G68" s="32">
        <f t="shared" si="7"/>
        <v>0</v>
      </c>
      <c r="H68" s="44"/>
      <c r="I68" s="44"/>
      <c r="J68" s="34">
        <f>IF(J48="Half board",170)+IF(J48="Bed &amp; Breakfast",150)</f>
        <v>170</v>
      </c>
      <c r="K68" s="35">
        <f t="shared" si="6"/>
        <v>0</v>
      </c>
    </row>
    <row r="69" spans="1:11" s="37" customFormat="1" ht="18">
      <c r="A69" s="26"/>
      <c r="B69" s="31" t="s">
        <v>37</v>
      </c>
      <c r="C69" s="46"/>
      <c r="D69" s="32"/>
      <c r="E69" s="46"/>
      <c r="F69" s="32"/>
      <c r="G69" s="32">
        <f t="shared" si="7"/>
        <v>0</v>
      </c>
      <c r="H69" s="44"/>
      <c r="I69" s="44"/>
      <c r="J69" s="34">
        <f>IF(J48="Half board",170)+IF(J48="Bed &amp; Breakfast",150)</f>
        <v>170</v>
      </c>
      <c r="K69" s="35">
        <f t="shared" si="6"/>
        <v>0</v>
      </c>
    </row>
    <row r="70" spans="1:11" s="37" customFormat="1" ht="18">
      <c r="A70" s="26"/>
      <c r="B70" s="31" t="s">
        <v>37</v>
      </c>
      <c r="C70" s="46"/>
      <c r="D70" s="32"/>
      <c r="E70" s="46"/>
      <c r="F70" s="32"/>
      <c r="G70" s="32">
        <f t="shared" si="7"/>
        <v>0</v>
      </c>
      <c r="H70" s="44"/>
      <c r="I70" s="44"/>
      <c r="J70" s="34">
        <f>IF(J48="Half board",170)+IF(J48="Bed &amp; Breakfast",150)</f>
        <v>170</v>
      </c>
      <c r="K70" s="35">
        <f t="shared" si="6"/>
        <v>0</v>
      </c>
    </row>
    <row r="71" spans="1:11" s="37" customFormat="1" ht="18">
      <c r="A71" s="26"/>
      <c r="B71" s="31" t="s">
        <v>37</v>
      </c>
      <c r="C71" s="46"/>
      <c r="D71" s="32"/>
      <c r="E71" s="46"/>
      <c r="F71" s="32"/>
      <c r="G71" s="32">
        <f t="shared" si="7"/>
        <v>0</v>
      </c>
      <c r="H71" s="44"/>
      <c r="I71" s="44"/>
      <c r="J71" s="34">
        <f>IF(J48="Half board",170)+IF(J48="Bed &amp; Breakfast",150)</f>
        <v>170</v>
      </c>
      <c r="K71" s="35">
        <f t="shared" si="6"/>
        <v>0</v>
      </c>
    </row>
    <row r="72" spans="1:11" s="37" customFormat="1" ht="18">
      <c r="A72" s="26"/>
      <c r="B72" s="31" t="s">
        <v>37</v>
      </c>
      <c r="C72" s="46"/>
      <c r="D72" s="32"/>
      <c r="E72" s="46"/>
      <c r="F72" s="32"/>
      <c r="G72" s="32">
        <f t="shared" si="7"/>
        <v>0</v>
      </c>
      <c r="H72" s="44"/>
      <c r="I72" s="44"/>
      <c r="J72" s="34">
        <f>IF(J48="Half board",170)+IF(J48="Bed &amp; Breakfast",150)</f>
        <v>170</v>
      </c>
      <c r="K72" s="35">
        <f t="shared" si="6"/>
        <v>0</v>
      </c>
    </row>
    <row r="73" spans="1:11" s="37" customFormat="1" ht="18">
      <c r="A73" s="26"/>
      <c r="B73" s="31" t="s">
        <v>37</v>
      </c>
      <c r="C73" s="46"/>
      <c r="D73" s="32"/>
      <c r="E73" s="46"/>
      <c r="F73" s="32"/>
      <c r="G73" s="32">
        <f t="shared" si="7"/>
        <v>0</v>
      </c>
      <c r="H73" s="44"/>
      <c r="I73" s="44"/>
      <c r="J73" s="34">
        <f>IF(J48="Half board",170)+IF(J48="Bed &amp; Breakfast",150)</f>
        <v>170</v>
      </c>
      <c r="K73" s="35">
        <f t="shared" si="6"/>
        <v>0</v>
      </c>
    </row>
    <row r="74" spans="1:11" s="37" customFormat="1" ht="18">
      <c r="A74" s="26"/>
      <c r="B74" s="31" t="s">
        <v>37</v>
      </c>
      <c r="C74" s="46"/>
      <c r="D74" s="32"/>
      <c r="E74" s="46"/>
      <c r="F74" s="32"/>
      <c r="G74" s="32">
        <f t="shared" si="7"/>
        <v>0</v>
      </c>
      <c r="H74" s="44"/>
      <c r="I74" s="44"/>
      <c r="J74" s="34">
        <f>IF(J48="Half board",170)+IF(J48="Bed &amp; Breakfast",150)</f>
        <v>170</v>
      </c>
      <c r="K74" s="35">
        <f t="shared" si="6"/>
        <v>0</v>
      </c>
    </row>
    <row r="75" spans="1:11" s="37" customFormat="1" ht="18">
      <c r="A75" s="26"/>
      <c r="B75" s="31" t="s">
        <v>37</v>
      </c>
      <c r="C75" s="46"/>
      <c r="D75" s="32"/>
      <c r="E75" s="46"/>
      <c r="F75" s="32"/>
      <c r="G75" s="32">
        <f t="shared" si="7"/>
        <v>0</v>
      </c>
      <c r="H75" s="44"/>
      <c r="I75" s="44"/>
      <c r="J75" s="34">
        <f>IF(J48="Half board",170)+IF(J48="Bed &amp; Breakfast",150)</f>
        <v>170</v>
      </c>
      <c r="K75" s="35">
        <f t="shared" si="6"/>
        <v>0</v>
      </c>
    </row>
    <row r="76" spans="1:11" s="37" customFormat="1" ht="18">
      <c r="A76" s="26"/>
      <c r="B76" s="31" t="s">
        <v>37</v>
      </c>
      <c r="C76" s="46"/>
      <c r="D76" s="32"/>
      <c r="E76" s="46"/>
      <c r="F76" s="32"/>
      <c r="G76" s="32">
        <f t="shared" si="7"/>
        <v>0</v>
      </c>
      <c r="H76" s="44"/>
      <c r="I76" s="44"/>
      <c r="J76" s="34">
        <f>IF(J48="Half board",170)+IF(J48="Bed &amp; Breakfast",150)</f>
        <v>170</v>
      </c>
      <c r="K76" s="35">
        <f t="shared" si="6"/>
        <v>0</v>
      </c>
    </row>
    <row r="77" spans="1:11" s="37" customFormat="1" ht="18">
      <c r="A77" s="26"/>
      <c r="B77" s="31" t="s">
        <v>37</v>
      </c>
      <c r="C77" s="46"/>
      <c r="D77" s="32"/>
      <c r="E77" s="46"/>
      <c r="F77" s="32"/>
      <c r="G77" s="32">
        <f t="shared" si="7"/>
        <v>0</v>
      </c>
      <c r="H77" s="44"/>
      <c r="I77" s="44"/>
      <c r="J77" s="34">
        <f>IF(J48="Half board",170)+IF(J48="Bed &amp; Breakfast",150)</f>
        <v>170</v>
      </c>
      <c r="K77" s="35">
        <f t="shared" si="6"/>
        <v>0</v>
      </c>
    </row>
    <row r="78" spans="1:11" s="37" customFormat="1" ht="18">
      <c r="A78" s="26"/>
      <c r="B78" s="31" t="s">
        <v>37</v>
      </c>
      <c r="C78" s="46"/>
      <c r="D78" s="32"/>
      <c r="E78" s="46"/>
      <c r="F78" s="32"/>
      <c r="G78" s="32">
        <f t="shared" si="7"/>
        <v>0</v>
      </c>
      <c r="H78" s="44"/>
      <c r="I78" s="44"/>
      <c r="J78" s="34">
        <f>IF(J48="Half board",170)+IF(J48="Bed &amp; Breakfast",150)</f>
        <v>170</v>
      </c>
      <c r="K78" s="35">
        <f t="shared" si="6"/>
        <v>0</v>
      </c>
    </row>
    <row r="79" spans="1:11" s="42" customFormat="1" ht="21.75" thickBot="1">
      <c r="A79" s="27"/>
      <c r="B79" s="86"/>
      <c r="C79" s="87"/>
      <c r="D79" s="87"/>
      <c r="E79" s="87"/>
      <c r="F79" s="87"/>
      <c r="G79" s="88"/>
      <c r="H79" s="102" t="s">
        <v>6</v>
      </c>
      <c r="I79" s="103"/>
      <c r="J79" s="103"/>
      <c r="K79" s="36">
        <f>SUM(K49:K78)</f>
        <v>0</v>
      </c>
    </row>
    <row r="80" s="37" customFormat="1" ht="21" customHeight="1" thickBot="1">
      <c r="A80" s="26"/>
    </row>
    <row r="81" spans="1:11" s="37" customFormat="1" ht="24.75" customHeight="1">
      <c r="A81" s="26"/>
      <c r="B81" s="99" t="s">
        <v>47</v>
      </c>
      <c r="C81" s="100"/>
      <c r="D81" s="100"/>
      <c r="E81" s="100"/>
      <c r="F81" s="100"/>
      <c r="G81" s="100"/>
      <c r="H81" s="100"/>
      <c r="I81" s="100"/>
      <c r="J81" s="100"/>
      <c r="K81" s="101"/>
    </row>
    <row r="82" spans="1:11" s="37" customFormat="1" ht="24.75" customHeight="1">
      <c r="A82" s="26"/>
      <c r="B82" s="104" t="s">
        <v>39</v>
      </c>
      <c r="C82" s="105"/>
      <c r="D82" s="105"/>
      <c r="E82" s="105"/>
      <c r="F82" s="105"/>
      <c r="G82" s="105"/>
      <c r="H82" s="105"/>
      <c r="I82" s="105"/>
      <c r="J82" s="105"/>
      <c r="K82" s="106"/>
    </row>
    <row r="83" spans="1:11" s="37" customFormat="1" ht="30.75" customHeight="1">
      <c r="A83" s="26"/>
      <c r="B83" s="107" t="s">
        <v>40</v>
      </c>
      <c r="C83" s="108"/>
      <c r="D83" s="108"/>
      <c r="E83" s="108"/>
      <c r="F83" s="108"/>
      <c r="G83" s="108"/>
      <c r="H83" s="108"/>
      <c r="I83" s="108"/>
      <c r="J83" s="109"/>
      <c r="K83" s="98" t="s">
        <v>5</v>
      </c>
    </row>
    <row r="84" spans="1:11" s="42" customFormat="1" ht="40.5" customHeight="1">
      <c r="A84" s="27"/>
      <c r="B84" s="28" t="s">
        <v>36</v>
      </c>
      <c r="C84" s="89" t="s">
        <v>0</v>
      </c>
      <c r="D84" s="90"/>
      <c r="E84" s="111" t="s">
        <v>1</v>
      </c>
      <c r="F84" s="111"/>
      <c r="G84" s="29" t="s">
        <v>2</v>
      </c>
      <c r="H84" s="29" t="s">
        <v>4</v>
      </c>
      <c r="I84" s="30" t="s">
        <v>3</v>
      </c>
      <c r="J84" s="45" t="s">
        <v>61</v>
      </c>
      <c r="K84" s="98"/>
    </row>
    <row r="85" spans="1:11" s="42" customFormat="1" ht="18">
      <c r="A85" s="27"/>
      <c r="B85" s="31" t="s">
        <v>7</v>
      </c>
      <c r="C85" s="46"/>
      <c r="D85" s="32"/>
      <c r="E85" s="46"/>
      <c r="F85" s="33"/>
      <c r="G85" s="32">
        <f aca="true" t="shared" si="8" ref="G85:G99">H85/1</f>
        <v>0</v>
      </c>
      <c r="H85" s="44"/>
      <c r="I85" s="44"/>
      <c r="J85" s="34">
        <f>IF(J84="Half board",160)+IF(J84="Bed &amp; Breakfast",140)</f>
        <v>160</v>
      </c>
      <c r="K85" s="35">
        <f aca="true" t="shared" si="9" ref="K85:K90">H85*I85*J85</f>
        <v>0</v>
      </c>
    </row>
    <row r="86" spans="1:11" s="37" customFormat="1" ht="18">
      <c r="A86" s="26"/>
      <c r="B86" s="31" t="s">
        <v>7</v>
      </c>
      <c r="C86" s="46"/>
      <c r="D86" s="32"/>
      <c r="E86" s="46"/>
      <c r="F86" s="32"/>
      <c r="G86" s="32">
        <f t="shared" si="8"/>
        <v>0</v>
      </c>
      <c r="H86" s="44"/>
      <c r="I86" s="44"/>
      <c r="J86" s="34">
        <f>IF(J84="Half board",160)+IF(J84="Bed &amp; Breakfast",140)</f>
        <v>160</v>
      </c>
      <c r="K86" s="35">
        <f t="shared" si="9"/>
        <v>0</v>
      </c>
    </row>
    <row r="87" spans="1:11" s="37" customFormat="1" ht="18">
      <c r="A87" s="26"/>
      <c r="B87" s="31" t="s">
        <v>7</v>
      </c>
      <c r="C87" s="46"/>
      <c r="D87" s="32"/>
      <c r="E87" s="46"/>
      <c r="F87" s="32"/>
      <c r="G87" s="32">
        <f t="shared" si="8"/>
        <v>0</v>
      </c>
      <c r="H87" s="44"/>
      <c r="I87" s="44"/>
      <c r="J87" s="34">
        <f>IF(J84="Half board",160)+IF(J84="Bed &amp; Breakfast",140)</f>
        <v>160</v>
      </c>
      <c r="K87" s="35">
        <f t="shared" si="9"/>
        <v>0</v>
      </c>
    </row>
    <row r="88" spans="1:11" s="37" customFormat="1" ht="18">
      <c r="A88" s="26"/>
      <c r="B88" s="31" t="s">
        <v>7</v>
      </c>
      <c r="C88" s="46"/>
      <c r="D88" s="32"/>
      <c r="E88" s="46"/>
      <c r="F88" s="32"/>
      <c r="G88" s="32">
        <f t="shared" si="8"/>
        <v>0</v>
      </c>
      <c r="H88" s="44"/>
      <c r="I88" s="44"/>
      <c r="J88" s="34">
        <f>IF(J84="Half board",160)+IF(J84="Bed &amp; Breakfast",140)</f>
        <v>160</v>
      </c>
      <c r="K88" s="35">
        <f t="shared" si="9"/>
        <v>0</v>
      </c>
    </row>
    <row r="89" spans="1:11" s="37" customFormat="1" ht="18">
      <c r="A89" s="26"/>
      <c r="B89" s="31" t="s">
        <v>7</v>
      </c>
      <c r="C89" s="46"/>
      <c r="D89" s="32"/>
      <c r="E89" s="46"/>
      <c r="F89" s="32"/>
      <c r="G89" s="32">
        <f t="shared" si="8"/>
        <v>0</v>
      </c>
      <c r="H89" s="44"/>
      <c r="I89" s="44"/>
      <c r="J89" s="34">
        <f>IF(J84="Half board",160)+IF(J84="Bed &amp; Breakfast",140)</f>
        <v>160</v>
      </c>
      <c r="K89" s="35">
        <f t="shared" si="9"/>
        <v>0</v>
      </c>
    </row>
    <row r="90" spans="1:11" s="37" customFormat="1" ht="18">
      <c r="A90" s="26"/>
      <c r="B90" s="31" t="s">
        <v>7</v>
      </c>
      <c r="C90" s="46"/>
      <c r="D90" s="32"/>
      <c r="E90" s="46"/>
      <c r="F90" s="32"/>
      <c r="G90" s="32">
        <f t="shared" si="8"/>
        <v>0</v>
      </c>
      <c r="H90" s="44"/>
      <c r="I90" s="44"/>
      <c r="J90" s="34">
        <f>IF(J84="Half board",160)+IF(J84="Bed &amp; Breakfast",140)</f>
        <v>160</v>
      </c>
      <c r="K90" s="35">
        <f t="shared" si="9"/>
        <v>0</v>
      </c>
    </row>
    <row r="91" spans="1:11" s="37" customFormat="1" ht="18">
      <c r="A91" s="26"/>
      <c r="B91" s="31" t="s">
        <v>7</v>
      </c>
      <c r="C91" s="46"/>
      <c r="D91" s="32"/>
      <c r="E91" s="46"/>
      <c r="F91" s="32"/>
      <c r="G91" s="32">
        <f aca="true" t="shared" si="10" ref="G91:G98">H91/1</f>
        <v>0</v>
      </c>
      <c r="H91" s="44"/>
      <c r="I91" s="44"/>
      <c r="J91" s="34">
        <f>IF(J84="Half board",160)+IF(J84="Bed &amp; Breakfast",140)</f>
        <v>160</v>
      </c>
      <c r="K91" s="35">
        <f aca="true" t="shared" si="11" ref="K91:K98">H91*I91*J91</f>
        <v>0</v>
      </c>
    </row>
    <row r="92" spans="1:11" s="37" customFormat="1" ht="18">
      <c r="A92" s="26"/>
      <c r="B92" s="31" t="s">
        <v>7</v>
      </c>
      <c r="C92" s="46"/>
      <c r="D92" s="32"/>
      <c r="E92" s="46"/>
      <c r="F92" s="32"/>
      <c r="G92" s="32">
        <f t="shared" si="10"/>
        <v>0</v>
      </c>
      <c r="H92" s="44"/>
      <c r="I92" s="44"/>
      <c r="J92" s="34">
        <f>IF(J84="Half board",160)+IF(J84="Bed &amp; Breakfast",140)</f>
        <v>160</v>
      </c>
      <c r="K92" s="35">
        <f t="shared" si="11"/>
        <v>0</v>
      </c>
    </row>
    <row r="93" spans="1:11" s="37" customFormat="1" ht="18">
      <c r="A93" s="26"/>
      <c r="B93" s="31" t="s">
        <v>7</v>
      </c>
      <c r="C93" s="46"/>
      <c r="D93" s="32"/>
      <c r="E93" s="46"/>
      <c r="F93" s="32"/>
      <c r="G93" s="32">
        <f t="shared" si="10"/>
        <v>0</v>
      </c>
      <c r="H93" s="44"/>
      <c r="I93" s="44"/>
      <c r="J93" s="34">
        <f>IF(J84="Half board",160)+IF(J84="Bed &amp; Breakfast",140)</f>
        <v>160</v>
      </c>
      <c r="K93" s="35">
        <f t="shared" si="11"/>
        <v>0</v>
      </c>
    </row>
    <row r="94" spans="1:11" s="37" customFormat="1" ht="18">
      <c r="A94" s="26"/>
      <c r="B94" s="31" t="s">
        <v>7</v>
      </c>
      <c r="C94" s="46"/>
      <c r="D94" s="32"/>
      <c r="E94" s="46"/>
      <c r="F94" s="32"/>
      <c r="G94" s="32">
        <f t="shared" si="10"/>
        <v>0</v>
      </c>
      <c r="H94" s="44"/>
      <c r="I94" s="44"/>
      <c r="J94" s="34">
        <f>IF(J84="Half board",160)+IF(J84="Bed &amp; Breakfast",140)</f>
        <v>160</v>
      </c>
      <c r="K94" s="35">
        <f t="shared" si="11"/>
        <v>0</v>
      </c>
    </row>
    <row r="95" spans="1:11" s="37" customFormat="1" ht="18">
      <c r="A95" s="26"/>
      <c r="B95" s="31" t="s">
        <v>7</v>
      </c>
      <c r="C95" s="46"/>
      <c r="D95" s="32"/>
      <c r="E95" s="46"/>
      <c r="F95" s="32"/>
      <c r="G95" s="32">
        <f t="shared" si="10"/>
        <v>0</v>
      </c>
      <c r="H95" s="44"/>
      <c r="I95" s="44"/>
      <c r="J95" s="34">
        <f>IF(J84="Half board",160)+IF(J84="Bed &amp; Breakfast",140)</f>
        <v>160</v>
      </c>
      <c r="K95" s="35">
        <f t="shared" si="11"/>
        <v>0</v>
      </c>
    </row>
    <row r="96" spans="1:11" s="37" customFormat="1" ht="18">
      <c r="A96" s="26"/>
      <c r="B96" s="31" t="s">
        <v>7</v>
      </c>
      <c r="C96" s="46"/>
      <c r="D96" s="32"/>
      <c r="E96" s="46"/>
      <c r="F96" s="32"/>
      <c r="G96" s="32">
        <f t="shared" si="10"/>
        <v>0</v>
      </c>
      <c r="H96" s="44"/>
      <c r="I96" s="44"/>
      <c r="J96" s="34">
        <f>IF(J84="Half board",160)+IF(J84="Bed &amp; Breakfast",140)</f>
        <v>160</v>
      </c>
      <c r="K96" s="35">
        <f t="shared" si="11"/>
        <v>0</v>
      </c>
    </row>
    <row r="97" spans="1:11" s="37" customFormat="1" ht="18">
      <c r="A97" s="26"/>
      <c r="B97" s="31" t="s">
        <v>7</v>
      </c>
      <c r="C97" s="46"/>
      <c r="D97" s="32"/>
      <c r="E97" s="46"/>
      <c r="F97" s="32"/>
      <c r="G97" s="32">
        <f t="shared" si="10"/>
        <v>0</v>
      </c>
      <c r="H97" s="44"/>
      <c r="I97" s="44"/>
      <c r="J97" s="34">
        <f>IF(J84="Half board",160)+IF(J84="Bed &amp; Breakfast",140)</f>
        <v>160</v>
      </c>
      <c r="K97" s="35">
        <f t="shared" si="11"/>
        <v>0</v>
      </c>
    </row>
    <row r="98" spans="1:11" s="37" customFormat="1" ht="18">
      <c r="A98" s="26"/>
      <c r="B98" s="31" t="s">
        <v>7</v>
      </c>
      <c r="C98" s="46"/>
      <c r="D98" s="32"/>
      <c r="E98" s="46"/>
      <c r="F98" s="32"/>
      <c r="G98" s="32">
        <f t="shared" si="10"/>
        <v>0</v>
      </c>
      <c r="H98" s="44"/>
      <c r="I98" s="44"/>
      <c r="J98" s="34">
        <f>IF(J84="Half board",160)+IF(J84="Bed &amp; Breakfast",140)</f>
        <v>160</v>
      </c>
      <c r="K98" s="35">
        <f t="shared" si="11"/>
        <v>0</v>
      </c>
    </row>
    <row r="99" spans="1:11" s="37" customFormat="1" ht="18">
      <c r="A99" s="26"/>
      <c r="B99" s="31" t="s">
        <v>7</v>
      </c>
      <c r="C99" s="46"/>
      <c r="D99" s="32"/>
      <c r="E99" s="46"/>
      <c r="F99" s="32"/>
      <c r="G99" s="32">
        <f t="shared" si="8"/>
        <v>0</v>
      </c>
      <c r="H99" s="44"/>
      <c r="I99" s="44"/>
      <c r="J99" s="34">
        <f>IF(J84="Half board",160)+IF(J84="Bed &amp; Breakfast",140)</f>
        <v>160</v>
      </c>
      <c r="K99" s="35">
        <f>H99*I99*J99</f>
        <v>0</v>
      </c>
    </row>
    <row r="100" spans="1:11" s="37" customFormat="1" ht="18">
      <c r="A100" s="26"/>
      <c r="B100" s="31" t="s">
        <v>37</v>
      </c>
      <c r="C100" s="46"/>
      <c r="D100" s="32"/>
      <c r="E100" s="46"/>
      <c r="F100" s="32"/>
      <c r="G100" s="32">
        <f>H100/2</f>
        <v>0</v>
      </c>
      <c r="H100" s="44"/>
      <c r="I100" s="44"/>
      <c r="J100" s="34">
        <f>IF(J84="Half board",130)+IF(J84="Bed &amp; Breakfast",110)</f>
        <v>130</v>
      </c>
      <c r="K100" s="35">
        <f>H100*I100*J100</f>
        <v>0</v>
      </c>
    </row>
    <row r="101" spans="1:11" s="37" customFormat="1" ht="18">
      <c r="A101" s="26"/>
      <c r="B101" s="31" t="s">
        <v>37</v>
      </c>
      <c r="C101" s="46"/>
      <c r="D101" s="32"/>
      <c r="E101" s="46"/>
      <c r="F101" s="32"/>
      <c r="G101" s="32">
        <f aca="true" t="shared" si="12" ref="G101:G113">H101/2</f>
        <v>0</v>
      </c>
      <c r="H101" s="44"/>
      <c r="I101" s="44"/>
      <c r="J101" s="34">
        <f>IF(J84="Half board",130)+IF(J84="Bed &amp; Breakfast",110)</f>
        <v>130</v>
      </c>
      <c r="K101" s="35">
        <f aca="true" t="shared" si="13" ref="K101:K113">H101*I101*J101</f>
        <v>0</v>
      </c>
    </row>
    <row r="102" spans="1:11" s="37" customFormat="1" ht="18">
      <c r="A102" s="26"/>
      <c r="B102" s="31" t="s">
        <v>37</v>
      </c>
      <c r="C102" s="46"/>
      <c r="D102" s="32"/>
      <c r="E102" s="46"/>
      <c r="F102" s="32"/>
      <c r="G102" s="32">
        <f t="shared" si="12"/>
        <v>0</v>
      </c>
      <c r="H102" s="44"/>
      <c r="I102" s="44"/>
      <c r="J102" s="34">
        <f>IF(J84="Half board",130)+IF(J84="Bed &amp; Breakfast",110)</f>
        <v>130</v>
      </c>
      <c r="K102" s="35">
        <f t="shared" si="13"/>
        <v>0</v>
      </c>
    </row>
    <row r="103" spans="1:11" s="37" customFormat="1" ht="18">
      <c r="A103" s="26"/>
      <c r="B103" s="31" t="s">
        <v>37</v>
      </c>
      <c r="C103" s="46"/>
      <c r="D103" s="32"/>
      <c r="E103" s="46"/>
      <c r="F103" s="32"/>
      <c r="G103" s="32">
        <f t="shared" si="12"/>
        <v>0</v>
      </c>
      <c r="H103" s="44"/>
      <c r="I103" s="44"/>
      <c r="J103" s="34">
        <f>IF(J84="Half board",130)+IF(J84="Bed &amp; Breakfast",110)</f>
        <v>130</v>
      </c>
      <c r="K103" s="35">
        <f t="shared" si="13"/>
        <v>0</v>
      </c>
    </row>
    <row r="104" spans="1:11" s="37" customFormat="1" ht="18">
      <c r="A104" s="26"/>
      <c r="B104" s="31" t="s">
        <v>37</v>
      </c>
      <c r="C104" s="46"/>
      <c r="D104" s="32"/>
      <c r="E104" s="46"/>
      <c r="F104" s="32"/>
      <c r="G104" s="32">
        <f t="shared" si="12"/>
        <v>0</v>
      </c>
      <c r="H104" s="44"/>
      <c r="I104" s="44"/>
      <c r="J104" s="34">
        <f>IF(J84="Half board",130)+IF(J84="Bed &amp; Breakfast",110)</f>
        <v>130</v>
      </c>
      <c r="K104" s="35">
        <f t="shared" si="13"/>
        <v>0</v>
      </c>
    </row>
    <row r="105" spans="1:11" s="37" customFormat="1" ht="18">
      <c r="A105" s="26"/>
      <c r="B105" s="31" t="s">
        <v>37</v>
      </c>
      <c r="C105" s="46"/>
      <c r="D105" s="32"/>
      <c r="E105" s="46"/>
      <c r="F105" s="32"/>
      <c r="G105" s="32">
        <f t="shared" si="12"/>
        <v>0</v>
      </c>
      <c r="H105" s="44"/>
      <c r="I105" s="44"/>
      <c r="J105" s="34">
        <f>IF(J84="Half board",130)+IF(J84="Bed &amp; Breakfast",110)</f>
        <v>130</v>
      </c>
      <c r="K105" s="35">
        <f t="shared" si="13"/>
        <v>0</v>
      </c>
    </row>
    <row r="106" spans="1:11" s="37" customFormat="1" ht="18">
      <c r="A106" s="26"/>
      <c r="B106" s="31" t="s">
        <v>37</v>
      </c>
      <c r="C106" s="46"/>
      <c r="D106" s="32"/>
      <c r="E106" s="46"/>
      <c r="F106" s="32"/>
      <c r="G106" s="32">
        <f t="shared" si="12"/>
        <v>0</v>
      </c>
      <c r="H106" s="44"/>
      <c r="I106" s="44"/>
      <c r="J106" s="34">
        <f>IF(J84="Half board",130)+IF(J84="Bed &amp; Breakfast",110)</f>
        <v>130</v>
      </c>
      <c r="K106" s="35">
        <f t="shared" si="13"/>
        <v>0</v>
      </c>
    </row>
    <row r="107" spans="1:11" s="37" customFormat="1" ht="18">
      <c r="A107" s="26"/>
      <c r="B107" s="31" t="s">
        <v>37</v>
      </c>
      <c r="C107" s="46"/>
      <c r="D107" s="32"/>
      <c r="E107" s="46"/>
      <c r="F107" s="32"/>
      <c r="G107" s="32">
        <f t="shared" si="12"/>
        <v>0</v>
      </c>
      <c r="H107" s="44"/>
      <c r="I107" s="44"/>
      <c r="J107" s="34">
        <f>IF(J84="Half board",130)+IF(J84="Bed &amp; Breakfast",110)</f>
        <v>130</v>
      </c>
      <c r="K107" s="35">
        <f t="shared" si="13"/>
        <v>0</v>
      </c>
    </row>
    <row r="108" spans="1:11" s="37" customFormat="1" ht="18">
      <c r="A108" s="26"/>
      <c r="B108" s="31" t="s">
        <v>37</v>
      </c>
      <c r="C108" s="46"/>
      <c r="D108" s="32"/>
      <c r="E108" s="46"/>
      <c r="F108" s="32"/>
      <c r="G108" s="32">
        <f t="shared" si="12"/>
        <v>0</v>
      </c>
      <c r="H108" s="44"/>
      <c r="I108" s="44"/>
      <c r="J108" s="34">
        <f>IF(J84="Half board",130)+IF(J84="Bed &amp; Breakfast",110)</f>
        <v>130</v>
      </c>
      <c r="K108" s="35">
        <f t="shared" si="13"/>
        <v>0</v>
      </c>
    </row>
    <row r="109" spans="1:11" s="37" customFormat="1" ht="18">
      <c r="A109" s="26"/>
      <c r="B109" s="31" t="s">
        <v>37</v>
      </c>
      <c r="C109" s="46"/>
      <c r="D109" s="32"/>
      <c r="E109" s="46"/>
      <c r="F109" s="32"/>
      <c r="G109" s="32">
        <f t="shared" si="12"/>
        <v>0</v>
      </c>
      <c r="H109" s="44"/>
      <c r="I109" s="44"/>
      <c r="J109" s="34">
        <f>IF(J84="Half board",130)+IF(J84="Bed &amp; Breakfast",110)</f>
        <v>130</v>
      </c>
      <c r="K109" s="35">
        <f t="shared" si="13"/>
        <v>0</v>
      </c>
    </row>
    <row r="110" spans="1:11" s="37" customFormat="1" ht="18">
      <c r="A110" s="26"/>
      <c r="B110" s="31" t="s">
        <v>37</v>
      </c>
      <c r="C110" s="46"/>
      <c r="D110" s="32"/>
      <c r="E110" s="46"/>
      <c r="F110" s="32"/>
      <c r="G110" s="32">
        <f t="shared" si="12"/>
        <v>0</v>
      </c>
      <c r="H110" s="44"/>
      <c r="I110" s="44"/>
      <c r="J110" s="34">
        <f>IF(J84="Half board",130)+IF(J84="Bed &amp; Breakfast",110)</f>
        <v>130</v>
      </c>
      <c r="K110" s="35">
        <f t="shared" si="13"/>
        <v>0</v>
      </c>
    </row>
    <row r="111" spans="1:11" s="37" customFormat="1" ht="18">
      <c r="A111" s="26"/>
      <c r="B111" s="31" t="s">
        <v>37</v>
      </c>
      <c r="C111" s="46"/>
      <c r="D111" s="32"/>
      <c r="E111" s="46"/>
      <c r="F111" s="32"/>
      <c r="G111" s="32">
        <f t="shared" si="12"/>
        <v>0</v>
      </c>
      <c r="H111" s="44"/>
      <c r="I111" s="44"/>
      <c r="J111" s="34">
        <f>IF(J84="Half board",130)+IF(J84="Bed &amp; Breakfast",110)</f>
        <v>130</v>
      </c>
      <c r="K111" s="35">
        <f t="shared" si="13"/>
        <v>0</v>
      </c>
    </row>
    <row r="112" spans="1:11" s="37" customFormat="1" ht="18">
      <c r="A112" s="26"/>
      <c r="B112" s="31" t="s">
        <v>37</v>
      </c>
      <c r="C112" s="46"/>
      <c r="D112" s="32"/>
      <c r="E112" s="46"/>
      <c r="F112" s="32"/>
      <c r="G112" s="32">
        <f t="shared" si="12"/>
        <v>0</v>
      </c>
      <c r="H112" s="44"/>
      <c r="I112" s="44"/>
      <c r="J112" s="34">
        <f>IF(J84="Half board",130)+IF(J84="Bed &amp; Breakfast",110)</f>
        <v>130</v>
      </c>
      <c r="K112" s="35">
        <f t="shared" si="13"/>
        <v>0</v>
      </c>
    </row>
    <row r="113" spans="1:11" s="37" customFormat="1" ht="18">
      <c r="A113" s="26"/>
      <c r="B113" s="31" t="s">
        <v>37</v>
      </c>
      <c r="C113" s="46"/>
      <c r="D113" s="32"/>
      <c r="E113" s="46"/>
      <c r="F113" s="32"/>
      <c r="G113" s="32">
        <f t="shared" si="12"/>
        <v>0</v>
      </c>
      <c r="H113" s="44"/>
      <c r="I113" s="44"/>
      <c r="J113" s="34">
        <f>IF(J84="Half board",130)+IF(J84="Bed &amp; Breakfast",110)</f>
        <v>130</v>
      </c>
      <c r="K113" s="35">
        <f t="shared" si="13"/>
        <v>0</v>
      </c>
    </row>
    <row r="114" spans="1:11" s="37" customFormat="1" ht="18">
      <c r="A114" s="26"/>
      <c r="B114" s="31" t="s">
        <v>37</v>
      </c>
      <c r="C114" s="46"/>
      <c r="D114" s="32"/>
      <c r="E114" s="46"/>
      <c r="F114" s="32"/>
      <c r="G114" s="32">
        <f>H114/2</f>
        <v>0</v>
      </c>
      <c r="H114" s="44"/>
      <c r="I114" s="44"/>
      <c r="J114" s="34">
        <f>IF(J84="Half board",130)+IF(J84="Bed &amp; Breakfast",110)</f>
        <v>130</v>
      </c>
      <c r="K114" s="35">
        <f>H114*I114*J114</f>
        <v>0</v>
      </c>
    </row>
    <row r="115" spans="1:11" s="42" customFormat="1" ht="21.75" thickBot="1">
      <c r="A115" s="27"/>
      <c r="B115" s="86"/>
      <c r="C115" s="87"/>
      <c r="D115" s="87"/>
      <c r="E115" s="87"/>
      <c r="F115" s="87"/>
      <c r="G115" s="88"/>
      <c r="H115" s="102" t="s">
        <v>6</v>
      </c>
      <c r="I115" s="103"/>
      <c r="J115" s="103"/>
      <c r="K115" s="36">
        <f>SUM(K85:K114)</f>
        <v>0</v>
      </c>
    </row>
    <row r="116" spans="1:11" s="37" customFormat="1" ht="21.75" thickBot="1">
      <c r="A116" s="26"/>
      <c r="B116" s="42"/>
      <c r="C116" s="42"/>
      <c r="D116" s="42"/>
      <c r="E116" s="42"/>
      <c r="F116" s="42"/>
      <c r="G116" s="42"/>
      <c r="H116" s="40"/>
      <c r="I116" s="40"/>
      <c r="J116" s="40"/>
      <c r="K116" s="41"/>
    </row>
    <row r="117" spans="1:11" s="37" customFormat="1" ht="24" customHeight="1">
      <c r="A117" s="26"/>
      <c r="B117" s="99" t="s">
        <v>47</v>
      </c>
      <c r="C117" s="100"/>
      <c r="D117" s="100"/>
      <c r="E117" s="100"/>
      <c r="F117" s="100"/>
      <c r="G117" s="100"/>
      <c r="H117" s="100"/>
      <c r="I117" s="100"/>
      <c r="J117" s="100"/>
      <c r="K117" s="101"/>
    </row>
    <row r="118" spans="1:11" s="37" customFormat="1" ht="24.75" customHeight="1">
      <c r="A118" s="26"/>
      <c r="B118" s="104" t="s">
        <v>39</v>
      </c>
      <c r="C118" s="105"/>
      <c r="D118" s="105"/>
      <c r="E118" s="105"/>
      <c r="F118" s="105"/>
      <c r="G118" s="105"/>
      <c r="H118" s="105"/>
      <c r="I118" s="105"/>
      <c r="J118" s="105"/>
      <c r="K118" s="106"/>
    </row>
    <row r="119" spans="1:11" s="37" customFormat="1" ht="30" customHeight="1">
      <c r="A119" s="26"/>
      <c r="B119" s="107" t="s">
        <v>57</v>
      </c>
      <c r="C119" s="108"/>
      <c r="D119" s="108"/>
      <c r="E119" s="108"/>
      <c r="F119" s="108"/>
      <c r="G119" s="108"/>
      <c r="H119" s="108"/>
      <c r="I119" s="108"/>
      <c r="J119" s="109"/>
      <c r="K119" s="98" t="s">
        <v>5</v>
      </c>
    </row>
    <row r="120" spans="1:11" s="42" customFormat="1" ht="40.5" customHeight="1">
      <c r="A120" s="27"/>
      <c r="B120" s="28" t="s">
        <v>36</v>
      </c>
      <c r="C120" s="89" t="s">
        <v>0</v>
      </c>
      <c r="D120" s="90"/>
      <c r="E120" s="111" t="s">
        <v>1</v>
      </c>
      <c r="F120" s="111"/>
      <c r="G120" s="29" t="s">
        <v>2</v>
      </c>
      <c r="H120" s="29" t="s">
        <v>4</v>
      </c>
      <c r="I120" s="30" t="s">
        <v>3</v>
      </c>
      <c r="J120" s="45" t="s">
        <v>61</v>
      </c>
      <c r="K120" s="98"/>
    </row>
    <row r="121" spans="1:11" s="42" customFormat="1" ht="18">
      <c r="A121" s="27"/>
      <c r="B121" s="31" t="s">
        <v>7</v>
      </c>
      <c r="C121" s="46"/>
      <c r="D121" s="32"/>
      <c r="E121" s="46"/>
      <c r="F121" s="33"/>
      <c r="G121" s="32">
        <f aca="true" t="shared" si="14" ref="G121:G135">H121/1</f>
        <v>0</v>
      </c>
      <c r="H121" s="44"/>
      <c r="I121" s="44"/>
      <c r="J121" s="34">
        <f>IF(J120="Half board",160)+IF(J120="Bed &amp; Breakfast",140)</f>
        <v>160</v>
      </c>
      <c r="K121" s="35">
        <f aca="true" t="shared" si="15" ref="K121:K150">H121*I121*J121</f>
        <v>0</v>
      </c>
    </row>
    <row r="122" spans="1:11" s="37" customFormat="1" ht="18">
      <c r="A122" s="26"/>
      <c r="B122" s="31" t="s">
        <v>7</v>
      </c>
      <c r="C122" s="46"/>
      <c r="D122" s="32"/>
      <c r="E122" s="46"/>
      <c r="F122" s="32"/>
      <c r="G122" s="32">
        <f t="shared" si="14"/>
        <v>0</v>
      </c>
      <c r="H122" s="44"/>
      <c r="I122" s="44"/>
      <c r="J122" s="34">
        <f>IF(J120="Half board",160)+IF(J120="Bed &amp; Breakfast",140)</f>
        <v>160</v>
      </c>
      <c r="K122" s="35">
        <f t="shared" si="15"/>
        <v>0</v>
      </c>
    </row>
    <row r="123" spans="1:11" s="37" customFormat="1" ht="18">
      <c r="A123" s="26"/>
      <c r="B123" s="31" t="s">
        <v>7</v>
      </c>
      <c r="C123" s="46"/>
      <c r="D123" s="32"/>
      <c r="E123" s="46"/>
      <c r="F123" s="32"/>
      <c r="G123" s="32">
        <f t="shared" si="14"/>
        <v>0</v>
      </c>
      <c r="H123" s="44"/>
      <c r="I123" s="44"/>
      <c r="J123" s="34">
        <f>IF(J120="Half board",160)+IF(J120="Bed &amp; Breakfast",140)</f>
        <v>160</v>
      </c>
      <c r="K123" s="35">
        <f t="shared" si="15"/>
        <v>0</v>
      </c>
    </row>
    <row r="124" spans="1:11" s="37" customFormat="1" ht="18">
      <c r="A124" s="26"/>
      <c r="B124" s="31" t="s">
        <v>7</v>
      </c>
      <c r="C124" s="46"/>
      <c r="D124" s="32"/>
      <c r="E124" s="46"/>
      <c r="F124" s="32"/>
      <c r="G124" s="32">
        <f t="shared" si="14"/>
        <v>0</v>
      </c>
      <c r="H124" s="44"/>
      <c r="I124" s="44"/>
      <c r="J124" s="34">
        <f>IF(J120="Half board",160)+IF(J120="Bed &amp; Breakfast",140)</f>
        <v>160</v>
      </c>
      <c r="K124" s="35">
        <f t="shared" si="15"/>
        <v>0</v>
      </c>
    </row>
    <row r="125" spans="1:11" s="37" customFormat="1" ht="18">
      <c r="A125" s="26"/>
      <c r="B125" s="31" t="s">
        <v>7</v>
      </c>
      <c r="C125" s="46"/>
      <c r="D125" s="32"/>
      <c r="E125" s="46"/>
      <c r="F125" s="32"/>
      <c r="G125" s="32">
        <f t="shared" si="14"/>
        <v>0</v>
      </c>
      <c r="H125" s="44"/>
      <c r="I125" s="44"/>
      <c r="J125" s="34">
        <f>IF(J120="Half board",160)+IF(J120="Bed &amp; Breakfast",140)</f>
        <v>160</v>
      </c>
      <c r="K125" s="35">
        <f t="shared" si="15"/>
        <v>0</v>
      </c>
    </row>
    <row r="126" spans="1:11" s="37" customFormat="1" ht="18">
      <c r="A126" s="26"/>
      <c r="B126" s="31" t="s">
        <v>7</v>
      </c>
      <c r="C126" s="46"/>
      <c r="D126" s="32"/>
      <c r="E126" s="46"/>
      <c r="F126" s="32"/>
      <c r="G126" s="32">
        <f t="shared" si="14"/>
        <v>0</v>
      </c>
      <c r="H126" s="44"/>
      <c r="I126" s="44"/>
      <c r="J126" s="34">
        <f>IF(J120="Half board",160)+IF(J120="Bed &amp; Breakfast",140)</f>
        <v>160</v>
      </c>
      <c r="K126" s="35">
        <f t="shared" si="15"/>
        <v>0</v>
      </c>
    </row>
    <row r="127" spans="1:11" s="37" customFormat="1" ht="18">
      <c r="A127" s="26"/>
      <c r="B127" s="31" t="s">
        <v>7</v>
      </c>
      <c r="C127" s="46"/>
      <c r="D127" s="32"/>
      <c r="E127" s="46"/>
      <c r="F127" s="32"/>
      <c r="G127" s="32">
        <f t="shared" si="14"/>
        <v>0</v>
      </c>
      <c r="H127" s="44"/>
      <c r="I127" s="44"/>
      <c r="J127" s="34">
        <f>IF(J120="Half board",160)+IF(J120="Bed &amp; Breakfast",140)</f>
        <v>160</v>
      </c>
      <c r="K127" s="35">
        <f t="shared" si="15"/>
        <v>0</v>
      </c>
    </row>
    <row r="128" spans="1:11" s="37" customFormat="1" ht="18">
      <c r="A128" s="26"/>
      <c r="B128" s="31" t="s">
        <v>7</v>
      </c>
      <c r="C128" s="46"/>
      <c r="D128" s="32"/>
      <c r="E128" s="46"/>
      <c r="F128" s="32"/>
      <c r="G128" s="32">
        <f t="shared" si="14"/>
        <v>0</v>
      </c>
      <c r="H128" s="44"/>
      <c r="I128" s="44"/>
      <c r="J128" s="34">
        <f>IF(J120="Half board",160)+IF(J120="Bed &amp; Breakfast",140)</f>
        <v>160</v>
      </c>
      <c r="K128" s="35">
        <f t="shared" si="15"/>
        <v>0</v>
      </c>
    </row>
    <row r="129" spans="1:11" s="37" customFormat="1" ht="18">
      <c r="A129" s="26"/>
      <c r="B129" s="31" t="s">
        <v>7</v>
      </c>
      <c r="C129" s="46"/>
      <c r="D129" s="32"/>
      <c r="E129" s="46"/>
      <c r="F129" s="32"/>
      <c r="G129" s="32">
        <f t="shared" si="14"/>
        <v>0</v>
      </c>
      <c r="H129" s="44"/>
      <c r="I129" s="44"/>
      <c r="J129" s="34">
        <f>IF(J120="Half board",160)+IF(J120="Bed &amp; Breakfast",140)</f>
        <v>160</v>
      </c>
      <c r="K129" s="35">
        <f t="shared" si="15"/>
        <v>0</v>
      </c>
    </row>
    <row r="130" spans="1:11" s="37" customFormat="1" ht="18">
      <c r="A130" s="26"/>
      <c r="B130" s="31" t="s">
        <v>7</v>
      </c>
      <c r="C130" s="46"/>
      <c r="D130" s="32"/>
      <c r="E130" s="46"/>
      <c r="F130" s="32"/>
      <c r="G130" s="32">
        <f t="shared" si="14"/>
        <v>0</v>
      </c>
      <c r="H130" s="44"/>
      <c r="I130" s="44"/>
      <c r="J130" s="34">
        <f>IF(J120="Half board",160)+IF(J120="Bed &amp; Breakfast",140)</f>
        <v>160</v>
      </c>
      <c r="K130" s="35">
        <f t="shared" si="15"/>
        <v>0</v>
      </c>
    </row>
    <row r="131" spans="1:11" s="37" customFormat="1" ht="18">
      <c r="A131" s="26"/>
      <c r="B131" s="31" t="s">
        <v>7</v>
      </c>
      <c r="C131" s="46"/>
      <c r="D131" s="32"/>
      <c r="E131" s="46"/>
      <c r="F131" s="32"/>
      <c r="G131" s="32">
        <f t="shared" si="14"/>
        <v>0</v>
      </c>
      <c r="H131" s="44"/>
      <c r="I131" s="44"/>
      <c r="J131" s="34">
        <f>IF(J120="Half board",160)+IF(J120="Bed &amp; Breakfast",140)</f>
        <v>160</v>
      </c>
      <c r="K131" s="35">
        <f t="shared" si="15"/>
        <v>0</v>
      </c>
    </row>
    <row r="132" spans="1:11" s="37" customFormat="1" ht="18">
      <c r="A132" s="26"/>
      <c r="B132" s="31" t="s">
        <v>7</v>
      </c>
      <c r="C132" s="46"/>
      <c r="D132" s="32"/>
      <c r="E132" s="46"/>
      <c r="F132" s="32"/>
      <c r="G132" s="32">
        <f t="shared" si="14"/>
        <v>0</v>
      </c>
      <c r="H132" s="44"/>
      <c r="I132" s="44"/>
      <c r="J132" s="34">
        <f>IF(J120="Half board",160)+IF(J120="Bed &amp; Breakfast",140)</f>
        <v>160</v>
      </c>
      <c r="K132" s="35">
        <f t="shared" si="15"/>
        <v>0</v>
      </c>
    </row>
    <row r="133" spans="1:11" s="37" customFormat="1" ht="18">
      <c r="A133" s="26"/>
      <c r="B133" s="31" t="s">
        <v>7</v>
      </c>
      <c r="C133" s="46"/>
      <c r="D133" s="32"/>
      <c r="E133" s="46"/>
      <c r="F133" s="32"/>
      <c r="G133" s="32">
        <f t="shared" si="14"/>
        <v>0</v>
      </c>
      <c r="H133" s="44"/>
      <c r="I133" s="44"/>
      <c r="J133" s="34">
        <f>IF(J120="Half board",160)+IF(J120="Bed &amp; Breakfast",140)</f>
        <v>160</v>
      </c>
      <c r="K133" s="35">
        <f t="shared" si="15"/>
        <v>0</v>
      </c>
    </row>
    <row r="134" spans="1:11" s="37" customFormat="1" ht="18">
      <c r="A134" s="26"/>
      <c r="B134" s="31" t="s">
        <v>7</v>
      </c>
      <c r="C134" s="46"/>
      <c r="D134" s="32"/>
      <c r="E134" s="46"/>
      <c r="F134" s="32"/>
      <c r="G134" s="32">
        <f t="shared" si="14"/>
        <v>0</v>
      </c>
      <c r="H134" s="44"/>
      <c r="I134" s="44"/>
      <c r="J134" s="34">
        <f>IF(J120="Half board",160)+IF(J120="Bed &amp; Breakfast",140)</f>
        <v>160</v>
      </c>
      <c r="K134" s="35">
        <f t="shared" si="15"/>
        <v>0</v>
      </c>
    </row>
    <row r="135" spans="1:11" s="37" customFormat="1" ht="18">
      <c r="A135" s="26"/>
      <c r="B135" s="31" t="s">
        <v>7</v>
      </c>
      <c r="C135" s="46"/>
      <c r="D135" s="32"/>
      <c r="E135" s="46"/>
      <c r="F135" s="32"/>
      <c r="G135" s="32">
        <f t="shared" si="14"/>
        <v>0</v>
      </c>
      <c r="H135" s="44"/>
      <c r="I135" s="44"/>
      <c r="J135" s="34">
        <f>IF(J120="Half board",160)+IF(J120="Bed &amp; Breakfast",140)</f>
        <v>160</v>
      </c>
      <c r="K135" s="35">
        <f t="shared" si="15"/>
        <v>0</v>
      </c>
    </row>
    <row r="136" spans="1:11" s="37" customFormat="1" ht="18">
      <c r="A136" s="26"/>
      <c r="B136" s="31" t="s">
        <v>37</v>
      </c>
      <c r="C136" s="46"/>
      <c r="D136" s="32"/>
      <c r="E136" s="46"/>
      <c r="F136" s="32"/>
      <c r="G136" s="32">
        <f aca="true" t="shared" si="16" ref="G136:G150">H136/2</f>
        <v>0</v>
      </c>
      <c r="H136" s="44"/>
      <c r="I136" s="44"/>
      <c r="J136" s="34">
        <f>IF(J120="Half board",130)+IF(J120="Bed &amp; Breakfast",110)</f>
        <v>130</v>
      </c>
      <c r="K136" s="35">
        <f t="shared" si="15"/>
        <v>0</v>
      </c>
    </row>
    <row r="137" spans="1:11" s="37" customFormat="1" ht="18">
      <c r="A137" s="26"/>
      <c r="B137" s="31" t="s">
        <v>37</v>
      </c>
      <c r="C137" s="46"/>
      <c r="D137" s="32"/>
      <c r="E137" s="46"/>
      <c r="F137" s="32"/>
      <c r="G137" s="32">
        <f t="shared" si="16"/>
        <v>0</v>
      </c>
      <c r="H137" s="44"/>
      <c r="I137" s="44"/>
      <c r="J137" s="34">
        <f>IF(J120="Half board",130)+IF(J120="Bed &amp; Breakfast",110)</f>
        <v>130</v>
      </c>
      <c r="K137" s="35">
        <f t="shared" si="15"/>
        <v>0</v>
      </c>
    </row>
    <row r="138" spans="1:11" s="37" customFormat="1" ht="18">
      <c r="A138" s="26"/>
      <c r="B138" s="31" t="s">
        <v>37</v>
      </c>
      <c r="C138" s="46"/>
      <c r="D138" s="32"/>
      <c r="E138" s="46"/>
      <c r="F138" s="32"/>
      <c r="G138" s="32">
        <f t="shared" si="16"/>
        <v>0</v>
      </c>
      <c r="H138" s="44"/>
      <c r="I138" s="44"/>
      <c r="J138" s="34">
        <f>IF(J120="Half board",130)+IF(J120="Bed &amp; Breakfast",110)</f>
        <v>130</v>
      </c>
      <c r="K138" s="35">
        <f t="shared" si="15"/>
        <v>0</v>
      </c>
    </row>
    <row r="139" spans="1:11" s="37" customFormat="1" ht="18">
      <c r="A139" s="26"/>
      <c r="B139" s="31" t="s">
        <v>37</v>
      </c>
      <c r="C139" s="46"/>
      <c r="D139" s="32"/>
      <c r="E139" s="46"/>
      <c r="F139" s="32"/>
      <c r="G139" s="32">
        <f t="shared" si="16"/>
        <v>0</v>
      </c>
      <c r="H139" s="44"/>
      <c r="I139" s="44"/>
      <c r="J139" s="34">
        <f>IF(J120="Half board",130)+IF(J120="Bed &amp; Breakfast",110)</f>
        <v>130</v>
      </c>
      <c r="K139" s="35">
        <f t="shared" si="15"/>
        <v>0</v>
      </c>
    </row>
    <row r="140" spans="1:11" s="37" customFormat="1" ht="18">
      <c r="A140" s="26"/>
      <c r="B140" s="31" t="s">
        <v>37</v>
      </c>
      <c r="C140" s="46"/>
      <c r="D140" s="32"/>
      <c r="E140" s="46"/>
      <c r="F140" s="32"/>
      <c r="G140" s="32">
        <f t="shared" si="16"/>
        <v>0</v>
      </c>
      <c r="H140" s="44"/>
      <c r="I140" s="44"/>
      <c r="J140" s="34">
        <f>IF(J120="Half board",130)+IF(J120="Bed &amp; Breakfast",110)</f>
        <v>130</v>
      </c>
      <c r="K140" s="35">
        <f t="shared" si="15"/>
        <v>0</v>
      </c>
    </row>
    <row r="141" spans="1:11" s="37" customFormat="1" ht="18">
      <c r="A141" s="26"/>
      <c r="B141" s="31" t="s">
        <v>37</v>
      </c>
      <c r="C141" s="46"/>
      <c r="D141" s="32"/>
      <c r="E141" s="46"/>
      <c r="F141" s="32"/>
      <c r="G141" s="32">
        <f t="shared" si="16"/>
        <v>0</v>
      </c>
      <c r="H141" s="44"/>
      <c r="I141" s="44"/>
      <c r="J141" s="34">
        <f>IF(J120="Half board",130)+IF(J120="Bed &amp; Breakfast",110)</f>
        <v>130</v>
      </c>
      <c r="K141" s="35">
        <f t="shared" si="15"/>
        <v>0</v>
      </c>
    </row>
    <row r="142" spans="1:11" s="37" customFormat="1" ht="18">
      <c r="A142" s="26"/>
      <c r="B142" s="31" t="s">
        <v>37</v>
      </c>
      <c r="C142" s="46"/>
      <c r="D142" s="32"/>
      <c r="E142" s="46"/>
      <c r="F142" s="32"/>
      <c r="G142" s="32">
        <f t="shared" si="16"/>
        <v>0</v>
      </c>
      <c r="H142" s="44"/>
      <c r="I142" s="44"/>
      <c r="J142" s="34">
        <f>IF(J120="Half board",130)+IF(J120="Bed &amp; Breakfast",110)</f>
        <v>130</v>
      </c>
      <c r="K142" s="35">
        <f t="shared" si="15"/>
        <v>0</v>
      </c>
    </row>
    <row r="143" spans="1:11" s="37" customFormat="1" ht="18">
      <c r="A143" s="26"/>
      <c r="B143" s="31" t="s">
        <v>37</v>
      </c>
      <c r="C143" s="46"/>
      <c r="D143" s="32"/>
      <c r="E143" s="46"/>
      <c r="F143" s="32"/>
      <c r="G143" s="32">
        <f t="shared" si="16"/>
        <v>0</v>
      </c>
      <c r="H143" s="44"/>
      <c r="I143" s="44"/>
      <c r="J143" s="34">
        <f>IF(J120="Half board",130)+IF(J120="Bed &amp; Breakfast",110)</f>
        <v>130</v>
      </c>
      <c r="K143" s="35">
        <f t="shared" si="15"/>
        <v>0</v>
      </c>
    </row>
    <row r="144" spans="1:11" s="37" customFormat="1" ht="18">
      <c r="A144" s="26"/>
      <c r="B144" s="31" t="s">
        <v>37</v>
      </c>
      <c r="C144" s="46"/>
      <c r="D144" s="32"/>
      <c r="E144" s="46"/>
      <c r="F144" s="32"/>
      <c r="G144" s="32">
        <f t="shared" si="16"/>
        <v>0</v>
      </c>
      <c r="H144" s="44"/>
      <c r="I144" s="44"/>
      <c r="J144" s="34">
        <f>IF(J120="Half board",130)+IF(J120="Bed &amp; Breakfast",110)</f>
        <v>130</v>
      </c>
      <c r="K144" s="35">
        <f t="shared" si="15"/>
        <v>0</v>
      </c>
    </row>
    <row r="145" spans="1:11" s="37" customFormat="1" ht="18">
      <c r="A145" s="26"/>
      <c r="B145" s="31" t="s">
        <v>37</v>
      </c>
      <c r="C145" s="46"/>
      <c r="D145" s="32"/>
      <c r="E145" s="46"/>
      <c r="F145" s="32"/>
      <c r="G145" s="32">
        <f t="shared" si="16"/>
        <v>0</v>
      </c>
      <c r="H145" s="44"/>
      <c r="I145" s="44"/>
      <c r="J145" s="34">
        <f>IF(J120="Half board",130)+IF(J120="Bed &amp; Breakfast",110)</f>
        <v>130</v>
      </c>
      <c r="K145" s="35">
        <f t="shared" si="15"/>
        <v>0</v>
      </c>
    </row>
    <row r="146" spans="1:11" s="37" customFormat="1" ht="18">
      <c r="A146" s="26"/>
      <c r="B146" s="31" t="s">
        <v>37</v>
      </c>
      <c r="C146" s="46"/>
      <c r="D146" s="32"/>
      <c r="E146" s="46"/>
      <c r="F146" s="32"/>
      <c r="G146" s="32">
        <f t="shared" si="16"/>
        <v>0</v>
      </c>
      <c r="H146" s="44"/>
      <c r="I146" s="44"/>
      <c r="J146" s="34">
        <f>IF(J120="Half board",130)+IF(J120="Bed &amp; Breakfast",110)</f>
        <v>130</v>
      </c>
      <c r="K146" s="35">
        <f t="shared" si="15"/>
        <v>0</v>
      </c>
    </row>
    <row r="147" spans="1:11" s="37" customFormat="1" ht="18">
      <c r="A147" s="26"/>
      <c r="B147" s="31" t="s">
        <v>37</v>
      </c>
      <c r="C147" s="46"/>
      <c r="D147" s="32"/>
      <c r="E147" s="46"/>
      <c r="F147" s="32"/>
      <c r="G147" s="32">
        <f t="shared" si="16"/>
        <v>0</v>
      </c>
      <c r="H147" s="44"/>
      <c r="I147" s="44"/>
      <c r="J147" s="34">
        <f>IF(J120="Half board",130)+IF(J120="Bed &amp; Breakfast",110)</f>
        <v>130</v>
      </c>
      <c r="K147" s="35">
        <f t="shared" si="15"/>
        <v>0</v>
      </c>
    </row>
    <row r="148" spans="1:11" s="37" customFormat="1" ht="18">
      <c r="A148" s="26"/>
      <c r="B148" s="31" t="s">
        <v>37</v>
      </c>
      <c r="C148" s="46"/>
      <c r="D148" s="32"/>
      <c r="E148" s="46"/>
      <c r="F148" s="32"/>
      <c r="G148" s="32">
        <f t="shared" si="16"/>
        <v>0</v>
      </c>
      <c r="H148" s="44"/>
      <c r="I148" s="44"/>
      <c r="J148" s="34">
        <f>IF(J120="Half board",130)+IF(J120="Bed &amp; Breakfast",110)</f>
        <v>130</v>
      </c>
      <c r="K148" s="35">
        <f t="shared" si="15"/>
        <v>0</v>
      </c>
    </row>
    <row r="149" spans="1:11" s="37" customFormat="1" ht="18">
      <c r="A149" s="26"/>
      <c r="B149" s="31" t="s">
        <v>37</v>
      </c>
      <c r="C149" s="46"/>
      <c r="D149" s="32"/>
      <c r="E149" s="46"/>
      <c r="F149" s="32"/>
      <c r="G149" s="32">
        <f t="shared" si="16"/>
        <v>0</v>
      </c>
      <c r="H149" s="44"/>
      <c r="I149" s="44"/>
      <c r="J149" s="34">
        <f>IF(J120="Half board",130)+IF(J120="Bed &amp; Breakfast",110)</f>
        <v>130</v>
      </c>
      <c r="K149" s="35">
        <f t="shared" si="15"/>
        <v>0</v>
      </c>
    </row>
    <row r="150" spans="1:11" s="37" customFormat="1" ht="18">
      <c r="A150" s="26"/>
      <c r="B150" s="31" t="s">
        <v>37</v>
      </c>
      <c r="C150" s="46"/>
      <c r="D150" s="32"/>
      <c r="E150" s="46"/>
      <c r="F150" s="32"/>
      <c r="G150" s="32">
        <f t="shared" si="16"/>
        <v>0</v>
      </c>
      <c r="H150" s="44"/>
      <c r="I150" s="44"/>
      <c r="J150" s="34">
        <f>IF(J120="Half board",130)+IF(J120="Bed &amp; Breakfast",110)</f>
        <v>130</v>
      </c>
      <c r="K150" s="35">
        <f t="shared" si="15"/>
        <v>0</v>
      </c>
    </row>
    <row r="151" spans="1:11" s="42" customFormat="1" ht="21.75" thickBot="1">
      <c r="A151" s="27"/>
      <c r="B151" s="86"/>
      <c r="C151" s="87"/>
      <c r="D151" s="87"/>
      <c r="E151" s="87"/>
      <c r="F151" s="87"/>
      <c r="G151" s="88"/>
      <c r="H151" s="102" t="s">
        <v>6</v>
      </c>
      <c r="I151" s="103"/>
      <c r="J151" s="103"/>
      <c r="K151" s="36">
        <f>SUM(K121:K150)</f>
        <v>0</v>
      </c>
    </row>
    <row r="152" s="37" customFormat="1" ht="21" customHeight="1" thickBot="1">
      <c r="A152" s="26"/>
    </row>
    <row r="153" spans="1:11" s="37" customFormat="1" ht="24" customHeight="1">
      <c r="A153" s="26"/>
      <c r="B153" s="99" t="s">
        <v>47</v>
      </c>
      <c r="C153" s="100"/>
      <c r="D153" s="100"/>
      <c r="E153" s="100"/>
      <c r="F153" s="100"/>
      <c r="G153" s="100"/>
      <c r="H153" s="100"/>
      <c r="I153" s="100"/>
      <c r="J153" s="100"/>
      <c r="K153" s="101"/>
    </row>
    <row r="154" spans="1:11" s="37" customFormat="1" ht="24.75" customHeight="1">
      <c r="A154" s="26"/>
      <c r="B154" s="104" t="s">
        <v>39</v>
      </c>
      <c r="C154" s="105"/>
      <c r="D154" s="105"/>
      <c r="E154" s="105"/>
      <c r="F154" s="105"/>
      <c r="G154" s="105"/>
      <c r="H154" s="105"/>
      <c r="I154" s="105"/>
      <c r="J154" s="105"/>
      <c r="K154" s="106"/>
    </row>
    <row r="155" spans="1:11" s="37" customFormat="1" ht="30" customHeight="1">
      <c r="A155" s="26"/>
      <c r="B155" s="107" t="s">
        <v>56</v>
      </c>
      <c r="C155" s="108"/>
      <c r="D155" s="108"/>
      <c r="E155" s="108"/>
      <c r="F155" s="108"/>
      <c r="G155" s="108"/>
      <c r="H155" s="108"/>
      <c r="I155" s="108"/>
      <c r="J155" s="109"/>
      <c r="K155" s="98" t="s">
        <v>5</v>
      </c>
    </row>
    <row r="156" spans="1:11" s="42" customFormat="1" ht="40.5" customHeight="1">
      <c r="A156" s="27"/>
      <c r="B156" s="28" t="s">
        <v>36</v>
      </c>
      <c r="C156" s="89" t="s">
        <v>0</v>
      </c>
      <c r="D156" s="90"/>
      <c r="E156" s="111" t="s">
        <v>1</v>
      </c>
      <c r="F156" s="111"/>
      <c r="G156" s="29" t="s">
        <v>2</v>
      </c>
      <c r="H156" s="29" t="s">
        <v>4</v>
      </c>
      <c r="I156" s="30" t="s">
        <v>3</v>
      </c>
      <c r="J156" s="45" t="s">
        <v>61</v>
      </c>
      <c r="K156" s="98"/>
    </row>
    <row r="157" spans="1:11" s="42" customFormat="1" ht="18">
      <c r="A157" s="27"/>
      <c r="B157" s="31" t="s">
        <v>7</v>
      </c>
      <c r="C157" s="46"/>
      <c r="D157" s="32"/>
      <c r="E157" s="46"/>
      <c r="F157" s="33"/>
      <c r="G157" s="32">
        <f aca="true" t="shared" si="17" ref="G157:G171">H157/1</f>
        <v>0</v>
      </c>
      <c r="H157" s="44"/>
      <c r="I157" s="44"/>
      <c r="J157" s="34">
        <f>IF(J156="Half board",160)+IF(J156="Bed &amp; Breakfast",140)</f>
        <v>160</v>
      </c>
      <c r="K157" s="35">
        <f aca="true" t="shared" si="18" ref="K157:K186">H157*I157*J157</f>
        <v>0</v>
      </c>
    </row>
    <row r="158" spans="1:11" s="37" customFormat="1" ht="18">
      <c r="A158" s="26"/>
      <c r="B158" s="31" t="s">
        <v>7</v>
      </c>
      <c r="C158" s="46"/>
      <c r="D158" s="32"/>
      <c r="E158" s="46"/>
      <c r="F158" s="32"/>
      <c r="G158" s="32">
        <f t="shared" si="17"/>
        <v>0</v>
      </c>
      <c r="H158" s="44"/>
      <c r="I158" s="44"/>
      <c r="J158" s="34">
        <f>IF(J156="Half board",160)+IF(J156="Bed &amp; Breakfast",140)</f>
        <v>160</v>
      </c>
      <c r="K158" s="35">
        <f t="shared" si="18"/>
        <v>0</v>
      </c>
    </row>
    <row r="159" spans="1:11" s="37" customFormat="1" ht="18">
      <c r="A159" s="26"/>
      <c r="B159" s="31" t="s">
        <v>7</v>
      </c>
      <c r="C159" s="46"/>
      <c r="D159" s="32"/>
      <c r="E159" s="46"/>
      <c r="F159" s="32"/>
      <c r="G159" s="32">
        <f t="shared" si="17"/>
        <v>0</v>
      </c>
      <c r="H159" s="44"/>
      <c r="I159" s="44"/>
      <c r="J159" s="34">
        <f>IF(J156="Half board",160)+IF(J156="Bed &amp; Breakfast",140)</f>
        <v>160</v>
      </c>
      <c r="K159" s="35">
        <f t="shared" si="18"/>
        <v>0</v>
      </c>
    </row>
    <row r="160" spans="1:11" s="37" customFormat="1" ht="18">
      <c r="A160" s="26"/>
      <c r="B160" s="31" t="s">
        <v>7</v>
      </c>
      <c r="C160" s="46"/>
      <c r="D160" s="32"/>
      <c r="E160" s="46"/>
      <c r="F160" s="32"/>
      <c r="G160" s="32">
        <f t="shared" si="17"/>
        <v>0</v>
      </c>
      <c r="H160" s="44"/>
      <c r="I160" s="44"/>
      <c r="J160" s="34">
        <f>IF(J156="Half board",160)+IF(J156="Bed &amp; Breakfast",140)</f>
        <v>160</v>
      </c>
      <c r="K160" s="35">
        <f t="shared" si="18"/>
        <v>0</v>
      </c>
    </row>
    <row r="161" spans="1:11" s="37" customFormat="1" ht="18">
      <c r="A161" s="26"/>
      <c r="B161" s="31" t="s">
        <v>7</v>
      </c>
      <c r="C161" s="46"/>
      <c r="D161" s="32"/>
      <c r="E161" s="46"/>
      <c r="F161" s="32"/>
      <c r="G161" s="32">
        <f t="shared" si="17"/>
        <v>0</v>
      </c>
      <c r="H161" s="44"/>
      <c r="I161" s="44"/>
      <c r="J161" s="34">
        <f>IF(J156="Half board",160)+IF(J156="Bed &amp; Breakfast",140)</f>
        <v>160</v>
      </c>
      <c r="K161" s="35">
        <f t="shared" si="18"/>
        <v>0</v>
      </c>
    </row>
    <row r="162" spans="1:11" s="37" customFormat="1" ht="18">
      <c r="A162" s="26"/>
      <c r="B162" s="31" t="s">
        <v>7</v>
      </c>
      <c r="C162" s="46"/>
      <c r="D162" s="32"/>
      <c r="E162" s="46"/>
      <c r="F162" s="32"/>
      <c r="G162" s="32">
        <f t="shared" si="17"/>
        <v>0</v>
      </c>
      <c r="H162" s="44"/>
      <c r="I162" s="44"/>
      <c r="J162" s="34">
        <f>IF(J156="Half board",160)+IF(J156="Bed &amp; Breakfast",140)</f>
        <v>160</v>
      </c>
      <c r="K162" s="35">
        <f t="shared" si="18"/>
        <v>0</v>
      </c>
    </row>
    <row r="163" spans="1:11" s="37" customFormat="1" ht="18">
      <c r="A163" s="26"/>
      <c r="B163" s="31" t="s">
        <v>7</v>
      </c>
      <c r="C163" s="46"/>
      <c r="D163" s="32"/>
      <c r="E163" s="46"/>
      <c r="F163" s="32"/>
      <c r="G163" s="32">
        <f t="shared" si="17"/>
        <v>0</v>
      </c>
      <c r="H163" s="44"/>
      <c r="I163" s="44"/>
      <c r="J163" s="34">
        <f>IF(J156="Half board",160)+IF(J156="Bed &amp; Breakfast",140)</f>
        <v>160</v>
      </c>
      <c r="K163" s="35">
        <f t="shared" si="18"/>
        <v>0</v>
      </c>
    </row>
    <row r="164" spans="1:11" s="37" customFormat="1" ht="18">
      <c r="A164" s="26"/>
      <c r="B164" s="31" t="s">
        <v>7</v>
      </c>
      <c r="C164" s="46"/>
      <c r="D164" s="32"/>
      <c r="E164" s="46"/>
      <c r="F164" s="32"/>
      <c r="G164" s="32">
        <f t="shared" si="17"/>
        <v>0</v>
      </c>
      <c r="H164" s="44"/>
      <c r="I164" s="44"/>
      <c r="J164" s="34">
        <f>IF(J156="Half board",160)+IF(J156="Bed &amp; Breakfast",140)</f>
        <v>160</v>
      </c>
      <c r="K164" s="35">
        <f t="shared" si="18"/>
        <v>0</v>
      </c>
    </row>
    <row r="165" spans="1:11" s="37" customFormat="1" ht="18">
      <c r="A165" s="26"/>
      <c r="B165" s="31" t="s">
        <v>7</v>
      </c>
      <c r="C165" s="46"/>
      <c r="D165" s="32"/>
      <c r="E165" s="46"/>
      <c r="F165" s="32"/>
      <c r="G165" s="32">
        <f t="shared" si="17"/>
        <v>0</v>
      </c>
      <c r="H165" s="44"/>
      <c r="I165" s="44"/>
      <c r="J165" s="34">
        <f>IF(J156="Half board",160)+IF(J156="Bed &amp; Breakfast",140)</f>
        <v>160</v>
      </c>
      <c r="K165" s="35">
        <f t="shared" si="18"/>
        <v>0</v>
      </c>
    </row>
    <row r="166" spans="1:11" s="37" customFormat="1" ht="18">
      <c r="A166" s="26"/>
      <c r="B166" s="31" t="s">
        <v>7</v>
      </c>
      <c r="C166" s="46"/>
      <c r="D166" s="32"/>
      <c r="E166" s="46"/>
      <c r="F166" s="32"/>
      <c r="G166" s="32">
        <f t="shared" si="17"/>
        <v>0</v>
      </c>
      <c r="H166" s="44"/>
      <c r="I166" s="44"/>
      <c r="J166" s="34">
        <f>IF(J156="Half board",160)+IF(J156="Bed &amp; Breakfast",140)</f>
        <v>160</v>
      </c>
      <c r="K166" s="35">
        <f t="shared" si="18"/>
        <v>0</v>
      </c>
    </row>
    <row r="167" spans="1:11" s="37" customFormat="1" ht="18">
      <c r="A167" s="26"/>
      <c r="B167" s="31" t="s">
        <v>7</v>
      </c>
      <c r="C167" s="46"/>
      <c r="D167" s="32"/>
      <c r="E167" s="46"/>
      <c r="F167" s="32"/>
      <c r="G167" s="32">
        <f t="shared" si="17"/>
        <v>0</v>
      </c>
      <c r="H167" s="44"/>
      <c r="I167" s="44"/>
      <c r="J167" s="34">
        <f>IF(J156="Half board",160)+IF(J156="Bed &amp; Breakfast",140)</f>
        <v>160</v>
      </c>
      <c r="K167" s="35">
        <f t="shared" si="18"/>
        <v>0</v>
      </c>
    </row>
    <row r="168" spans="1:11" s="37" customFormat="1" ht="18">
      <c r="A168" s="26"/>
      <c r="B168" s="31" t="s">
        <v>7</v>
      </c>
      <c r="C168" s="46"/>
      <c r="D168" s="32"/>
      <c r="E168" s="46"/>
      <c r="F168" s="32"/>
      <c r="G168" s="32">
        <f t="shared" si="17"/>
        <v>0</v>
      </c>
      <c r="H168" s="44"/>
      <c r="I168" s="44"/>
      <c r="J168" s="34">
        <f>IF(J156="Half board",160)+IF(J156="Bed &amp; Breakfast",140)</f>
        <v>160</v>
      </c>
      <c r="K168" s="35">
        <f t="shared" si="18"/>
        <v>0</v>
      </c>
    </row>
    <row r="169" spans="1:11" s="37" customFormat="1" ht="18">
      <c r="A169" s="26"/>
      <c r="B169" s="31" t="s">
        <v>7</v>
      </c>
      <c r="C169" s="46"/>
      <c r="D169" s="32"/>
      <c r="E169" s="46"/>
      <c r="F169" s="32"/>
      <c r="G169" s="32">
        <f t="shared" si="17"/>
        <v>0</v>
      </c>
      <c r="H169" s="44"/>
      <c r="I169" s="44"/>
      <c r="J169" s="34">
        <f>IF(J156="Half board",160)+IF(J156="Bed &amp; Breakfast",140)</f>
        <v>160</v>
      </c>
      <c r="K169" s="35">
        <f t="shared" si="18"/>
        <v>0</v>
      </c>
    </row>
    <row r="170" spans="1:11" s="37" customFormat="1" ht="18">
      <c r="A170" s="26"/>
      <c r="B170" s="31" t="s">
        <v>7</v>
      </c>
      <c r="C170" s="46"/>
      <c r="D170" s="32"/>
      <c r="E170" s="46"/>
      <c r="F170" s="32"/>
      <c r="G170" s="32">
        <f t="shared" si="17"/>
        <v>0</v>
      </c>
      <c r="H170" s="44"/>
      <c r="I170" s="44"/>
      <c r="J170" s="34">
        <f>IF(J156="Half board",160)+IF(J156="Bed &amp; Breakfast",140)</f>
        <v>160</v>
      </c>
      <c r="K170" s="35">
        <f t="shared" si="18"/>
        <v>0</v>
      </c>
    </row>
    <row r="171" spans="1:11" s="37" customFormat="1" ht="18">
      <c r="A171" s="26"/>
      <c r="B171" s="31" t="s">
        <v>7</v>
      </c>
      <c r="C171" s="46"/>
      <c r="D171" s="32"/>
      <c r="E171" s="46"/>
      <c r="F171" s="32"/>
      <c r="G171" s="32">
        <f t="shared" si="17"/>
        <v>0</v>
      </c>
      <c r="H171" s="44"/>
      <c r="I171" s="44"/>
      <c r="J171" s="34">
        <f>IF(J156="Half board",160)+IF(J156="Bed &amp; Breakfast",140)</f>
        <v>160</v>
      </c>
      <c r="K171" s="35">
        <f t="shared" si="18"/>
        <v>0</v>
      </c>
    </row>
    <row r="172" spans="1:13" s="37" customFormat="1" ht="18">
      <c r="A172" s="26"/>
      <c r="B172" s="31" t="s">
        <v>37</v>
      </c>
      <c r="C172" s="46"/>
      <c r="D172" s="32"/>
      <c r="E172" s="46"/>
      <c r="F172" s="32"/>
      <c r="G172" s="32">
        <f aca="true" t="shared" si="19" ref="G172:G186">H172/2</f>
        <v>0</v>
      </c>
      <c r="H172" s="44"/>
      <c r="I172" s="44"/>
      <c r="J172" s="34">
        <f>IF(J156="Half board",130)+IF(J156="Bed &amp; Breakfast",110)</f>
        <v>130</v>
      </c>
      <c r="K172" s="35">
        <f t="shared" si="18"/>
        <v>0</v>
      </c>
      <c r="M172" s="32"/>
    </row>
    <row r="173" spans="1:11" s="37" customFormat="1" ht="18">
      <c r="A173" s="26"/>
      <c r="B173" s="31" t="s">
        <v>37</v>
      </c>
      <c r="C173" s="46"/>
      <c r="D173" s="32"/>
      <c r="E173" s="46"/>
      <c r="F173" s="32"/>
      <c r="G173" s="32">
        <f t="shared" si="19"/>
        <v>0</v>
      </c>
      <c r="H173" s="44"/>
      <c r="I173" s="44"/>
      <c r="J173" s="34">
        <f>IF(J156="Half board",130)+IF(J156="Bed &amp; Breakfast",110)</f>
        <v>130</v>
      </c>
      <c r="K173" s="35">
        <f t="shared" si="18"/>
        <v>0</v>
      </c>
    </row>
    <row r="174" spans="1:11" s="37" customFormat="1" ht="18">
      <c r="A174" s="26"/>
      <c r="B174" s="31" t="s">
        <v>37</v>
      </c>
      <c r="C174" s="46"/>
      <c r="D174" s="32"/>
      <c r="E174" s="46"/>
      <c r="F174" s="32"/>
      <c r="G174" s="32">
        <f t="shared" si="19"/>
        <v>0</v>
      </c>
      <c r="H174" s="44"/>
      <c r="I174" s="44"/>
      <c r="J174" s="34">
        <f>IF(J156="Half board",130)+IF(J156="Bed &amp; Breakfast",110)</f>
        <v>130</v>
      </c>
      <c r="K174" s="35">
        <f t="shared" si="18"/>
        <v>0</v>
      </c>
    </row>
    <row r="175" spans="1:11" s="37" customFormat="1" ht="18">
      <c r="A175" s="26"/>
      <c r="B175" s="31" t="s">
        <v>37</v>
      </c>
      <c r="C175" s="46"/>
      <c r="D175" s="32"/>
      <c r="E175" s="46"/>
      <c r="F175" s="32"/>
      <c r="G175" s="32">
        <f t="shared" si="19"/>
        <v>0</v>
      </c>
      <c r="H175" s="44"/>
      <c r="I175" s="44"/>
      <c r="J175" s="34">
        <f>IF(J156="Half board",130)+IF(J156="Bed &amp; Breakfast",110)</f>
        <v>130</v>
      </c>
      <c r="K175" s="35">
        <f t="shared" si="18"/>
        <v>0</v>
      </c>
    </row>
    <row r="176" spans="1:11" s="37" customFormat="1" ht="18">
      <c r="A176" s="26"/>
      <c r="B176" s="31" t="s">
        <v>37</v>
      </c>
      <c r="C176" s="46"/>
      <c r="D176" s="32"/>
      <c r="E176" s="46"/>
      <c r="F176" s="32"/>
      <c r="G176" s="32">
        <f t="shared" si="19"/>
        <v>0</v>
      </c>
      <c r="H176" s="44"/>
      <c r="I176" s="44"/>
      <c r="J176" s="34">
        <f>IF(J156="Half board",130)+IF(J156="Bed &amp; Breakfast",110)</f>
        <v>130</v>
      </c>
      <c r="K176" s="35">
        <f t="shared" si="18"/>
        <v>0</v>
      </c>
    </row>
    <row r="177" spans="1:11" s="37" customFormat="1" ht="18">
      <c r="A177" s="26"/>
      <c r="B177" s="31" t="s">
        <v>37</v>
      </c>
      <c r="C177" s="46"/>
      <c r="D177" s="32"/>
      <c r="E177" s="46"/>
      <c r="F177" s="32"/>
      <c r="G177" s="32">
        <f t="shared" si="19"/>
        <v>0</v>
      </c>
      <c r="H177" s="44"/>
      <c r="I177" s="44"/>
      <c r="J177" s="34">
        <f>IF(J156="Half board",130)+IF(J156="Bed &amp; Breakfast",110)</f>
        <v>130</v>
      </c>
      <c r="K177" s="35">
        <f t="shared" si="18"/>
        <v>0</v>
      </c>
    </row>
    <row r="178" spans="1:11" s="37" customFormat="1" ht="18">
      <c r="A178" s="26"/>
      <c r="B178" s="31" t="s">
        <v>37</v>
      </c>
      <c r="C178" s="46"/>
      <c r="D178" s="32"/>
      <c r="E178" s="46"/>
      <c r="F178" s="32"/>
      <c r="G178" s="32">
        <f t="shared" si="19"/>
        <v>0</v>
      </c>
      <c r="H178" s="44"/>
      <c r="I178" s="44"/>
      <c r="J178" s="34">
        <f>IF(J156="Half board",130)+IF(J156="Bed &amp; Breakfast",110)</f>
        <v>130</v>
      </c>
      <c r="K178" s="35">
        <f t="shared" si="18"/>
        <v>0</v>
      </c>
    </row>
    <row r="179" spans="1:11" s="37" customFormat="1" ht="18">
      <c r="A179" s="26"/>
      <c r="B179" s="31" t="s">
        <v>37</v>
      </c>
      <c r="C179" s="46"/>
      <c r="D179" s="32"/>
      <c r="E179" s="46"/>
      <c r="F179" s="32"/>
      <c r="G179" s="32">
        <f t="shared" si="19"/>
        <v>0</v>
      </c>
      <c r="H179" s="44"/>
      <c r="I179" s="44"/>
      <c r="J179" s="34">
        <f>IF(J156="Half board",130)+IF(J156="Bed &amp; Breakfast",110)</f>
        <v>130</v>
      </c>
      <c r="K179" s="35">
        <f t="shared" si="18"/>
        <v>0</v>
      </c>
    </row>
    <row r="180" spans="1:11" s="37" customFormat="1" ht="18">
      <c r="A180" s="26"/>
      <c r="B180" s="31" t="s">
        <v>37</v>
      </c>
      <c r="C180" s="46"/>
      <c r="D180" s="32"/>
      <c r="E180" s="46"/>
      <c r="F180" s="32"/>
      <c r="G180" s="32">
        <f t="shared" si="19"/>
        <v>0</v>
      </c>
      <c r="H180" s="44"/>
      <c r="I180" s="44"/>
      <c r="J180" s="34">
        <f>IF(J156="Half board",130)+IF(J156="Bed &amp; Breakfast",110)</f>
        <v>130</v>
      </c>
      <c r="K180" s="35">
        <f t="shared" si="18"/>
        <v>0</v>
      </c>
    </row>
    <row r="181" spans="1:11" s="37" customFormat="1" ht="18">
      <c r="A181" s="26"/>
      <c r="B181" s="31" t="s">
        <v>37</v>
      </c>
      <c r="C181" s="46"/>
      <c r="D181" s="32"/>
      <c r="E181" s="46"/>
      <c r="F181" s="32"/>
      <c r="G181" s="32">
        <f t="shared" si="19"/>
        <v>0</v>
      </c>
      <c r="H181" s="44"/>
      <c r="I181" s="44"/>
      <c r="J181" s="34">
        <f>IF(J156="Half board",130)+IF(J156="Bed &amp; Breakfast",110)</f>
        <v>130</v>
      </c>
      <c r="K181" s="35">
        <f t="shared" si="18"/>
        <v>0</v>
      </c>
    </row>
    <row r="182" spans="1:11" s="37" customFormat="1" ht="18">
      <c r="A182" s="26"/>
      <c r="B182" s="31" t="s">
        <v>37</v>
      </c>
      <c r="C182" s="46"/>
      <c r="D182" s="32"/>
      <c r="E182" s="46"/>
      <c r="F182" s="32"/>
      <c r="G182" s="32">
        <f t="shared" si="19"/>
        <v>0</v>
      </c>
      <c r="H182" s="44"/>
      <c r="I182" s="44"/>
      <c r="J182" s="34">
        <f>IF(J156="Half board",130)+IF(J156="Bed &amp; Breakfast",110)</f>
        <v>130</v>
      </c>
      <c r="K182" s="35">
        <f t="shared" si="18"/>
        <v>0</v>
      </c>
    </row>
    <row r="183" spans="1:11" s="37" customFormat="1" ht="18">
      <c r="A183" s="26"/>
      <c r="B183" s="31" t="s">
        <v>37</v>
      </c>
      <c r="C183" s="46"/>
      <c r="D183" s="32"/>
      <c r="E183" s="46"/>
      <c r="F183" s="32"/>
      <c r="G183" s="32">
        <f t="shared" si="19"/>
        <v>0</v>
      </c>
      <c r="H183" s="44"/>
      <c r="I183" s="44"/>
      <c r="J183" s="34">
        <f>IF(J156="Half board",130)+IF(J156="Bed &amp; Breakfast",110)</f>
        <v>130</v>
      </c>
      <c r="K183" s="35">
        <f t="shared" si="18"/>
        <v>0</v>
      </c>
    </row>
    <row r="184" spans="1:11" s="37" customFormat="1" ht="18">
      <c r="A184" s="26"/>
      <c r="B184" s="31" t="s">
        <v>37</v>
      </c>
      <c r="C184" s="46"/>
      <c r="D184" s="32"/>
      <c r="E184" s="46"/>
      <c r="F184" s="32"/>
      <c r="G184" s="32">
        <f t="shared" si="19"/>
        <v>0</v>
      </c>
      <c r="H184" s="44"/>
      <c r="I184" s="44"/>
      <c r="J184" s="34">
        <f>IF(J156="Half board",130)+IF(J156="Bed &amp; Breakfast",110)</f>
        <v>130</v>
      </c>
      <c r="K184" s="35">
        <f t="shared" si="18"/>
        <v>0</v>
      </c>
    </row>
    <row r="185" spans="1:11" s="37" customFormat="1" ht="18">
      <c r="A185" s="26"/>
      <c r="B185" s="31" t="s">
        <v>37</v>
      </c>
      <c r="C185" s="46"/>
      <c r="D185" s="32"/>
      <c r="E185" s="46"/>
      <c r="F185" s="32"/>
      <c r="G185" s="32">
        <f t="shared" si="19"/>
        <v>0</v>
      </c>
      <c r="H185" s="44"/>
      <c r="I185" s="44"/>
      <c r="J185" s="34">
        <f>IF(J156="Half board",130)+IF(J156="Bed &amp; Breakfast",110)</f>
        <v>130</v>
      </c>
      <c r="K185" s="35">
        <f t="shared" si="18"/>
        <v>0</v>
      </c>
    </row>
    <row r="186" spans="1:11" s="37" customFormat="1" ht="18">
      <c r="A186" s="26"/>
      <c r="B186" s="31" t="s">
        <v>37</v>
      </c>
      <c r="C186" s="46"/>
      <c r="D186" s="32"/>
      <c r="E186" s="46"/>
      <c r="F186" s="32"/>
      <c r="G186" s="32">
        <f t="shared" si="19"/>
        <v>0</v>
      </c>
      <c r="H186" s="44"/>
      <c r="I186" s="44"/>
      <c r="J186" s="34">
        <f>IF(J156="Half board",130)+IF(J156="Bed &amp; Breakfast",110)</f>
        <v>130</v>
      </c>
      <c r="K186" s="35">
        <f t="shared" si="18"/>
        <v>0</v>
      </c>
    </row>
    <row r="187" spans="1:11" s="42" customFormat="1" ht="21.75" thickBot="1">
      <c r="A187" s="27"/>
      <c r="B187" s="86"/>
      <c r="C187" s="87"/>
      <c r="D187" s="87"/>
      <c r="E187" s="87"/>
      <c r="F187" s="87"/>
      <c r="G187" s="88"/>
      <c r="H187" s="102" t="s">
        <v>6</v>
      </c>
      <c r="I187" s="103"/>
      <c r="J187" s="103"/>
      <c r="K187" s="36">
        <f>SUM(K157:K186)</f>
        <v>0</v>
      </c>
    </row>
    <row r="190" spans="2:10" ht="18">
      <c r="B190" s="85" t="s">
        <v>72</v>
      </c>
      <c r="C190" s="85"/>
      <c r="D190" s="85"/>
      <c r="E190" s="85"/>
      <c r="F190" s="85"/>
      <c r="G190" s="85"/>
      <c r="H190" s="85"/>
      <c r="I190" s="85"/>
      <c r="J190" s="85"/>
    </row>
    <row r="191" spans="2:10" ht="18">
      <c r="B191" s="85" t="s">
        <v>49</v>
      </c>
      <c r="C191" s="85"/>
      <c r="D191" s="85"/>
      <c r="E191" s="85"/>
      <c r="F191" s="85"/>
      <c r="G191" s="85"/>
      <c r="H191" s="85"/>
      <c r="I191" s="85"/>
      <c r="J191" s="38"/>
    </row>
    <row r="192" spans="2:9" ht="18">
      <c r="B192" s="85" t="s">
        <v>51</v>
      </c>
      <c r="C192" s="85"/>
      <c r="D192" s="85"/>
      <c r="E192" s="85"/>
      <c r="F192" s="85"/>
      <c r="G192" s="85"/>
      <c r="H192" s="85"/>
      <c r="I192" s="85"/>
    </row>
  </sheetData>
  <sheetProtection password="CA6C" sheet="1" objects="1" scenarios="1" selectLockedCells="1"/>
  <mergeCells count="46">
    <mergeCell ref="E156:F156"/>
    <mergeCell ref="C48:D48"/>
    <mergeCell ref="H151:J151"/>
    <mergeCell ref="B115:G115"/>
    <mergeCell ref="B79:G79"/>
    <mergeCell ref="H79:J79"/>
    <mergeCell ref="B117:K117"/>
    <mergeCell ref="B118:K118"/>
    <mergeCell ref="B119:J119"/>
    <mergeCell ref="K119:K120"/>
    <mergeCell ref="B46:K46"/>
    <mergeCell ref="E120:F120"/>
    <mergeCell ref="B47:J47"/>
    <mergeCell ref="K47:K48"/>
    <mergeCell ref="E84:F84"/>
    <mergeCell ref="B81:K81"/>
    <mergeCell ref="B1:K1"/>
    <mergeCell ref="C12:D12"/>
    <mergeCell ref="E12:F12"/>
    <mergeCell ref="B82:K82"/>
    <mergeCell ref="B83:J83"/>
    <mergeCell ref="K83:K84"/>
    <mergeCell ref="H43:J43"/>
    <mergeCell ref="B2:K2"/>
    <mergeCell ref="E48:F48"/>
    <mergeCell ref="B9:K9"/>
    <mergeCell ref="B192:I192"/>
    <mergeCell ref="C84:D84"/>
    <mergeCell ref="H187:J187"/>
    <mergeCell ref="B43:G43"/>
    <mergeCell ref="H115:J115"/>
    <mergeCell ref="B153:K153"/>
    <mergeCell ref="B154:K154"/>
    <mergeCell ref="B155:J155"/>
    <mergeCell ref="K155:K156"/>
    <mergeCell ref="B190:J190"/>
    <mergeCell ref="B191:I191"/>
    <mergeCell ref="B187:G187"/>
    <mergeCell ref="C156:D156"/>
    <mergeCell ref="B151:G151"/>
    <mergeCell ref="C120:D120"/>
    <mergeCell ref="E6:K6"/>
    <mergeCell ref="B10:K10"/>
    <mergeCell ref="B11:J11"/>
    <mergeCell ref="K11:K12"/>
    <mergeCell ref="B45:K45"/>
  </mergeCells>
  <dataValidations count="3">
    <dataValidation type="list" allowBlank="1" showInputMessage="1" showErrorMessage="1" sqref="J12 J48 J84 J120 J156">
      <formula1>"Half Board,Bed &amp; Breakfast"</formula1>
    </dataValidation>
    <dataValidation type="list" showInputMessage="1" showErrorMessage="1" sqref="E49:E78 E85:E114 E121:E150 E13:E42 E157:E186">
      <formula1>"18.09.2018,19.09.2018,20.09.2018,21.09.2018,22.09.2018,23.09.2018,24.09.2018,25.09.2018,26.09.2018,27.09.2018,28.09.2018,29.09.2018,30.09.2018,01.10.2018,02.10.2018,03.10.2018,04.10.2018,05.10.2018"</formula1>
    </dataValidation>
    <dataValidation type="list" showInputMessage="1" showErrorMessage="1" sqref="C13:C42 C49:C78 C85:C114 C121:C150 C157:C186">
      <formula1>"10.09.2018,11.09.2018,12.09.2018,13.09.2018,14.09.2018,15.09.2018,16.09.2018,17.09.2018,18.09.2018,19.09.2018,20.09.2018,21.09.2018,22.09.2018,23.09.2018,24.09.2018,25.09.2018,26.09.2018,27.09.2018,28.09.2018,29.09.2018,30.09.2018"</formula1>
    </dataValidation>
  </dataValidations>
  <printOptions horizontalCentered="1"/>
  <pageMargins left="0" right="0" top="0.3937007874015748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5:L63"/>
  <sheetViews>
    <sheetView zoomScalePageLayoutView="0" workbookViewId="0" topLeftCell="A48">
      <selection activeCell="E52" sqref="E52:G52"/>
    </sheetView>
  </sheetViews>
  <sheetFormatPr defaultColWidth="9.00390625" defaultRowHeight="12.75"/>
  <cols>
    <col min="1" max="1" width="26.375" style="1" bestFit="1" customWidth="1"/>
    <col min="2" max="2" width="10.125" style="1" bestFit="1" customWidth="1"/>
    <col min="3" max="3" width="11.25390625" style="1" bestFit="1" customWidth="1"/>
    <col min="4" max="5" width="10.625" style="1" bestFit="1" customWidth="1"/>
    <col min="6" max="6" width="7.875" style="1" bestFit="1" customWidth="1"/>
    <col min="7" max="7" width="10.375" style="1" bestFit="1" customWidth="1"/>
    <col min="8" max="8" width="17.125" style="1" customWidth="1"/>
    <col min="9" max="16384" width="9.125" style="1" customWidth="1"/>
  </cols>
  <sheetData>
    <row r="1" ht="18" customHeight="1" hidden="1"/>
    <row r="2" ht="18" customHeight="1" hidden="1"/>
    <row r="3" ht="18" customHeight="1" hidden="1"/>
    <row r="4" ht="18" hidden="1"/>
    <row r="5" spans="1:10" ht="22.5">
      <c r="A5" s="116" t="s">
        <v>73</v>
      </c>
      <c r="B5" s="116"/>
      <c r="C5" s="116"/>
      <c r="D5" s="116"/>
      <c r="E5" s="116"/>
      <c r="F5" s="116"/>
      <c r="G5" s="116"/>
      <c r="H5" s="116"/>
      <c r="I5" s="11"/>
      <c r="J5" s="11"/>
    </row>
    <row r="6" spans="1:10" ht="22.5">
      <c r="A6" s="116" t="s">
        <v>58</v>
      </c>
      <c r="B6" s="116"/>
      <c r="C6" s="116"/>
      <c r="D6" s="116"/>
      <c r="E6" s="116"/>
      <c r="F6" s="116"/>
      <c r="G6" s="116"/>
      <c r="H6" s="116"/>
      <c r="I6" s="11"/>
      <c r="J6" s="11"/>
    </row>
    <row r="7" spans="1:10" ht="15.75" customHeight="1">
      <c r="A7" s="50" t="s">
        <v>66</v>
      </c>
      <c r="B7" s="51">
        <f ca="1">TODAY()</f>
        <v>43321</v>
      </c>
      <c r="C7" s="3"/>
      <c r="D7" s="3"/>
      <c r="E7" s="3"/>
      <c r="F7" s="3"/>
      <c r="G7" s="3"/>
      <c r="H7" s="3"/>
      <c r="I7" s="11"/>
      <c r="J7" s="11"/>
    </row>
    <row r="8" spans="1:8" s="3" customFormat="1" ht="14.25" customHeight="1">
      <c r="A8" s="121" t="s">
        <v>67</v>
      </c>
      <c r="B8" s="121"/>
      <c r="C8" s="121"/>
      <c r="D8" s="121"/>
      <c r="E8" s="121"/>
      <c r="F8" s="121"/>
      <c r="G8" s="121"/>
      <c r="H8" s="121"/>
    </row>
    <row r="9" s="3" customFormat="1" ht="17.25" customHeight="1"/>
    <row r="10" spans="1:8" s="2" customFormat="1" ht="18" customHeight="1">
      <c r="A10" s="2" t="s">
        <v>17</v>
      </c>
      <c r="B10" s="117">
        <f>'Traveling detalis'!C6</f>
        <v>0</v>
      </c>
      <c r="C10" s="118"/>
      <c r="D10" s="118"/>
      <c r="E10" s="118"/>
      <c r="F10" s="118"/>
      <c r="G10" s="118"/>
      <c r="H10" s="119"/>
    </row>
    <row r="11" spans="2:8" s="2" customFormat="1" ht="18" customHeight="1">
      <c r="B11" s="7"/>
      <c r="C11" s="7"/>
      <c r="D11" s="7"/>
      <c r="E11" s="7"/>
      <c r="F11" s="7"/>
      <c r="G11" s="7"/>
      <c r="H11" s="7"/>
    </row>
    <row r="12" spans="1:8" s="2" customFormat="1" ht="18" customHeight="1">
      <c r="A12" s="10" t="s">
        <v>19</v>
      </c>
      <c r="B12" s="120" t="s">
        <v>9</v>
      </c>
      <c r="C12" s="120"/>
      <c r="D12" s="120"/>
      <c r="E12" s="120"/>
      <c r="F12" s="120"/>
      <c r="G12" s="120"/>
      <c r="H12" s="120"/>
    </row>
    <row r="13" spans="1:8" s="2" customFormat="1" ht="18" customHeight="1">
      <c r="A13" s="9" t="s">
        <v>20</v>
      </c>
      <c r="B13" s="120" t="s">
        <v>18</v>
      </c>
      <c r="C13" s="120"/>
      <c r="D13" s="120"/>
      <c r="E13" s="120"/>
      <c r="F13" s="120"/>
      <c r="G13" s="120"/>
      <c r="H13" s="120"/>
    </row>
    <row r="14" spans="1:8" s="2" customFormat="1" ht="18" customHeight="1">
      <c r="A14" s="9" t="s">
        <v>21</v>
      </c>
      <c r="B14" s="120" t="s">
        <v>27</v>
      </c>
      <c r="C14" s="120"/>
      <c r="D14" s="120"/>
      <c r="E14" s="120"/>
      <c r="F14" s="120"/>
      <c r="G14" s="120"/>
      <c r="H14" s="120"/>
    </row>
    <row r="15" spans="1:8" s="2" customFormat="1" ht="18" customHeight="1">
      <c r="A15" s="9" t="s">
        <v>22</v>
      </c>
      <c r="B15" s="120" t="s">
        <v>28</v>
      </c>
      <c r="C15" s="120"/>
      <c r="D15" s="120"/>
      <c r="E15" s="120"/>
      <c r="F15" s="120"/>
      <c r="G15" s="120"/>
      <c r="H15" s="120"/>
    </row>
    <row r="16" spans="1:8" s="2" customFormat="1" ht="18" customHeight="1">
      <c r="A16" s="9" t="s">
        <v>23</v>
      </c>
      <c r="B16" s="129" t="s">
        <v>48</v>
      </c>
      <c r="C16" s="120"/>
      <c r="D16" s="120"/>
      <c r="E16" s="120"/>
      <c r="F16" s="120"/>
      <c r="G16" s="120"/>
      <c r="H16" s="120"/>
    </row>
    <row r="17" s="2" customFormat="1" ht="15.75" customHeight="1">
      <c r="A17" s="8"/>
    </row>
    <row r="18" s="2" customFormat="1" ht="18" customHeight="1">
      <c r="A18" s="4" t="s">
        <v>30</v>
      </c>
    </row>
    <row r="19" spans="1:8" s="2" customFormat="1" ht="18" customHeight="1">
      <c r="A19" s="9" t="s">
        <v>31</v>
      </c>
      <c r="C19" s="115" t="s">
        <v>41</v>
      </c>
      <c r="D19" s="115"/>
      <c r="E19" s="115"/>
      <c r="F19" s="115"/>
      <c r="G19" s="115"/>
      <c r="H19" s="115"/>
    </row>
    <row r="20" spans="1:8" s="2" customFormat="1" ht="18" customHeight="1">
      <c r="A20" s="9" t="s">
        <v>25</v>
      </c>
      <c r="C20" s="115" t="s">
        <v>42</v>
      </c>
      <c r="D20" s="115"/>
      <c r="E20" s="115"/>
      <c r="F20" s="115"/>
      <c r="G20" s="115"/>
      <c r="H20" s="115"/>
    </row>
    <row r="21" spans="1:8" s="2" customFormat="1" ht="18" customHeight="1">
      <c r="A21" s="9" t="s">
        <v>26</v>
      </c>
      <c r="C21" s="115" t="s">
        <v>43</v>
      </c>
      <c r="D21" s="115"/>
      <c r="E21" s="115"/>
      <c r="F21" s="115"/>
      <c r="G21" s="115"/>
      <c r="H21" s="115"/>
    </row>
    <row r="22" spans="1:8" s="2" customFormat="1" ht="18" customHeight="1">
      <c r="A22" s="7" t="s">
        <v>29</v>
      </c>
      <c r="C22" s="115">
        <v>19100113629</v>
      </c>
      <c r="D22" s="115"/>
      <c r="E22" s="115"/>
      <c r="F22" s="115"/>
      <c r="G22" s="115"/>
      <c r="H22" s="115"/>
    </row>
    <row r="23" spans="1:8" s="2" customFormat="1" ht="18" customHeight="1">
      <c r="A23" s="7" t="s">
        <v>24</v>
      </c>
      <c r="C23" s="115" t="s">
        <v>44</v>
      </c>
      <c r="D23" s="115"/>
      <c r="E23" s="115"/>
      <c r="F23" s="115"/>
      <c r="G23" s="115"/>
      <c r="H23" s="115"/>
    </row>
    <row r="24" ht="18" customHeight="1"/>
    <row r="25" spans="1:8" ht="30.75" customHeight="1">
      <c r="A25" s="122" t="s">
        <v>59</v>
      </c>
      <c r="B25" s="123"/>
      <c r="C25" s="123"/>
      <c r="D25" s="123"/>
      <c r="E25" s="123"/>
      <c r="F25" s="123"/>
      <c r="G25" s="124"/>
      <c r="H25" s="125" t="s">
        <v>46</v>
      </c>
    </row>
    <row r="26" spans="1:8" ht="36" customHeight="1">
      <c r="A26" s="12" t="s">
        <v>45</v>
      </c>
      <c r="B26" s="13" t="s">
        <v>0</v>
      </c>
      <c r="C26" s="13" t="s">
        <v>1</v>
      </c>
      <c r="D26" s="14" t="s">
        <v>2</v>
      </c>
      <c r="E26" s="14" t="s">
        <v>4</v>
      </c>
      <c r="F26" s="12" t="s">
        <v>3</v>
      </c>
      <c r="G26" s="15" t="str">
        <f>'Accommodation FORM'!J12</f>
        <v>Half Board</v>
      </c>
      <c r="H26" s="125"/>
    </row>
    <row r="27" spans="1:12" s="2" customFormat="1" ht="18" customHeight="1">
      <c r="A27" s="17" t="s">
        <v>7</v>
      </c>
      <c r="B27" s="47">
        <f>'Accommodation FORM'!C13</f>
        <v>0</v>
      </c>
      <c r="C27" s="47">
        <f>'Accommodation FORM'!E13</f>
        <v>0</v>
      </c>
      <c r="D27" s="17">
        <f aca="true" t="shared" si="0" ref="D27:D41">E27/1</f>
        <v>0</v>
      </c>
      <c r="E27" s="17">
        <f>'Accommodation FORM'!H13</f>
        <v>0</v>
      </c>
      <c r="F27" s="17">
        <f>'Accommodation FORM'!I13</f>
        <v>0</v>
      </c>
      <c r="G27" s="18">
        <f>'Accommodation FORM'!J13</f>
        <v>255</v>
      </c>
      <c r="H27" s="18">
        <f aca="true" t="shared" si="1" ref="H27:H32">E27*F27*G27</f>
        <v>0</v>
      </c>
      <c r="L27" s="5"/>
    </row>
    <row r="28" spans="1:8" ht="18" customHeight="1">
      <c r="A28" s="17" t="s">
        <v>7</v>
      </c>
      <c r="B28" s="47">
        <f>'Accommodation FORM'!C14</f>
        <v>0</v>
      </c>
      <c r="C28" s="47">
        <f>'Accommodation FORM'!E14</f>
        <v>0</v>
      </c>
      <c r="D28" s="17">
        <f t="shared" si="0"/>
        <v>0</v>
      </c>
      <c r="E28" s="17">
        <f>'Accommodation FORM'!H14</f>
        <v>0</v>
      </c>
      <c r="F28" s="17">
        <f>'Accommodation FORM'!I14</f>
        <v>0</v>
      </c>
      <c r="G28" s="18">
        <f>'Accommodation FORM'!J14</f>
        <v>255</v>
      </c>
      <c r="H28" s="18">
        <f t="shared" si="1"/>
        <v>0</v>
      </c>
    </row>
    <row r="29" spans="1:8" ht="18" customHeight="1">
      <c r="A29" s="17" t="s">
        <v>7</v>
      </c>
      <c r="B29" s="47">
        <f>'Accommodation FORM'!C15</f>
        <v>0</v>
      </c>
      <c r="C29" s="47">
        <f>'Accommodation FORM'!E15</f>
        <v>0</v>
      </c>
      <c r="D29" s="17">
        <f t="shared" si="0"/>
        <v>0</v>
      </c>
      <c r="E29" s="17">
        <f>'Accommodation FORM'!H15</f>
        <v>0</v>
      </c>
      <c r="F29" s="17">
        <f>'Accommodation FORM'!I15</f>
        <v>0</v>
      </c>
      <c r="G29" s="18">
        <f>'Accommodation FORM'!J15</f>
        <v>255</v>
      </c>
      <c r="H29" s="18">
        <f t="shared" si="1"/>
        <v>0</v>
      </c>
    </row>
    <row r="30" spans="1:12" s="2" customFormat="1" ht="18" customHeight="1">
      <c r="A30" s="17" t="s">
        <v>7</v>
      </c>
      <c r="B30" s="47">
        <f>'Accommodation FORM'!C16</f>
        <v>0</v>
      </c>
      <c r="C30" s="47">
        <f>'Accommodation FORM'!E16</f>
        <v>0</v>
      </c>
      <c r="D30" s="17">
        <f t="shared" si="0"/>
        <v>0</v>
      </c>
      <c r="E30" s="17">
        <f>'Accommodation FORM'!H16</f>
        <v>0</v>
      </c>
      <c r="F30" s="17">
        <f>'Accommodation FORM'!I16</f>
        <v>0</v>
      </c>
      <c r="G30" s="18">
        <f>'Accommodation FORM'!J16</f>
        <v>255</v>
      </c>
      <c r="H30" s="18">
        <f t="shared" si="1"/>
        <v>0</v>
      </c>
      <c r="L30" s="5"/>
    </row>
    <row r="31" spans="1:8" ht="18" customHeight="1">
      <c r="A31" s="17" t="s">
        <v>7</v>
      </c>
      <c r="B31" s="47">
        <f>'Accommodation FORM'!C17</f>
        <v>0</v>
      </c>
      <c r="C31" s="47">
        <f>'Accommodation FORM'!E17</f>
        <v>0</v>
      </c>
      <c r="D31" s="17">
        <f t="shared" si="0"/>
        <v>0</v>
      </c>
      <c r="E31" s="17">
        <f>'Accommodation FORM'!H17</f>
        <v>0</v>
      </c>
      <c r="F31" s="17">
        <f>'Accommodation FORM'!I17</f>
        <v>0</v>
      </c>
      <c r="G31" s="18">
        <f>'Accommodation FORM'!J17</f>
        <v>255</v>
      </c>
      <c r="H31" s="18">
        <f t="shared" si="1"/>
        <v>0</v>
      </c>
    </row>
    <row r="32" spans="1:8" ht="18" customHeight="1">
      <c r="A32" s="17" t="s">
        <v>7</v>
      </c>
      <c r="B32" s="47">
        <f>'Accommodation FORM'!C18</f>
        <v>0</v>
      </c>
      <c r="C32" s="47">
        <f>'Accommodation FORM'!E18</f>
        <v>0</v>
      </c>
      <c r="D32" s="17">
        <f t="shared" si="0"/>
        <v>0</v>
      </c>
      <c r="E32" s="17">
        <f>'Accommodation FORM'!H18</f>
        <v>0</v>
      </c>
      <c r="F32" s="17">
        <f>'Accommodation FORM'!I18</f>
        <v>0</v>
      </c>
      <c r="G32" s="18">
        <f>'Accommodation FORM'!J18</f>
        <v>255</v>
      </c>
      <c r="H32" s="18">
        <f t="shared" si="1"/>
        <v>0</v>
      </c>
    </row>
    <row r="33" spans="1:8" ht="18" customHeight="1">
      <c r="A33" s="17" t="s">
        <v>7</v>
      </c>
      <c r="B33" s="47">
        <f>'Accommodation FORM'!C19</f>
        <v>0</v>
      </c>
      <c r="C33" s="47">
        <f>'Accommodation FORM'!E19</f>
        <v>0</v>
      </c>
      <c r="D33" s="17">
        <f aca="true" t="shared" si="2" ref="D33:D40">E33/1</f>
        <v>0</v>
      </c>
      <c r="E33" s="17">
        <f>'Accommodation FORM'!H19</f>
        <v>0</v>
      </c>
      <c r="F33" s="17">
        <f>'Accommodation FORM'!I19</f>
        <v>0</v>
      </c>
      <c r="G33" s="18">
        <f>'Accommodation FORM'!J19</f>
        <v>255</v>
      </c>
      <c r="H33" s="18">
        <f aca="true" t="shared" si="3" ref="H33:H40">E33*F33*G33</f>
        <v>0</v>
      </c>
    </row>
    <row r="34" spans="1:8" ht="18" customHeight="1">
      <c r="A34" s="17" t="s">
        <v>7</v>
      </c>
      <c r="B34" s="47">
        <f>'Accommodation FORM'!C20</f>
        <v>0</v>
      </c>
      <c r="C34" s="47">
        <f>'Accommodation FORM'!E20</f>
        <v>0</v>
      </c>
      <c r="D34" s="17">
        <f t="shared" si="2"/>
        <v>0</v>
      </c>
      <c r="E34" s="17">
        <f>'Accommodation FORM'!H20</f>
        <v>0</v>
      </c>
      <c r="F34" s="17">
        <f>'Accommodation FORM'!I20</f>
        <v>0</v>
      </c>
      <c r="G34" s="18">
        <f>'Accommodation FORM'!J20</f>
        <v>255</v>
      </c>
      <c r="H34" s="18">
        <f t="shared" si="3"/>
        <v>0</v>
      </c>
    </row>
    <row r="35" spans="1:8" ht="18" customHeight="1">
      <c r="A35" s="17" t="s">
        <v>7</v>
      </c>
      <c r="B35" s="47">
        <f>'Accommodation FORM'!C21</f>
        <v>0</v>
      </c>
      <c r="C35" s="47">
        <f>'Accommodation FORM'!E21</f>
        <v>0</v>
      </c>
      <c r="D35" s="17">
        <f t="shared" si="2"/>
        <v>0</v>
      </c>
      <c r="E35" s="17">
        <f>'Accommodation FORM'!H21</f>
        <v>0</v>
      </c>
      <c r="F35" s="17">
        <f>'Accommodation FORM'!I21</f>
        <v>0</v>
      </c>
      <c r="G35" s="18">
        <f>'Accommodation FORM'!J21</f>
        <v>255</v>
      </c>
      <c r="H35" s="18">
        <f t="shared" si="3"/>
        <v>0</v>
      </c>
    </row>
    <row r="36" spans="1:8" ht="18" customHeight="1">
      <c r="A36" s="17" t="s">
        <v>7</v>
      </c>
      <c r="B36" s="47">
        <f>'Accommodation FORM'!C22</f>
        <v>0</v>
      </c>
      <c r="C36" s="47">
        <f>'Accommodation FORM'!E22</f>
        <v>0</v>
      </c>
      <c r="D36" s="17">
        <f t="shared" si="2"/>
        <v>0</v>
      </c>
      <c r="E36" s="17">
        <f>'Accommodation FORM'!H22</f>
        <v>0</v>
      </c>
      <c r="F36" s="17">
        <f>'Accommodation FORM'!I22</f>
        <v>0</v>
      </c>
      <c r="G36" s="18">
        <f>'Accommodation FORM'!J22</f>
        <v>255</v>
      </c>
      <c r="H36" s="18">
        <f t="shared" si="3"/>
        <v>0</v>
      </c>
    </row>
    <row r="37" spans="1:8" ht="18" customHeight="1">
      <c r="A37" s="17" t="s">
        <v>7</v>
      </c>
      <c r="B37" s="47">
        <f>'Accommodation FORM'!C23</f>
        <v>0</v>
      </c>
      <c r="C37" s="47">
        <f>'Accommodation FORM'!E23</f>
        <v>0</v>
      </c>
      <c r="D37" s="17">
        <f t="shared" si="2"/>
        <v>0</v>
      </c>
      <c r="E37" s="17">
        <f>'Accommodation FORM'!H23</f>
        <v>0</v>
      </c>
      <c r="F37" s="17">
        <f>'Accommodation FORM'!I23</f>
        <v>0</v>
      </c>
      <c r="G37" s="18">
        <f>'Accommodation FORM'!J23</f>
        <v>255</v>
      </c>
      <c r="H37" s="18">
        <f t="shared" si="3"/>
        <v>0</v>
      </c>
    </row>
    <row r="38" spans="1:8" ht="18" customHeight="1">
      <c r="A38" s="17" t="s">
        <v>7</v>
      </c>
      <c r="B38" s="47">
        <f>'Accommodation FORM'!C24</f>
        <v>0</v>
      </c>
      <c r="C38" s="47">
        <f>'Accommodation FORM'!E24</f>
        <v>0</v>
      </c>
      <c r="D38" s="17">
        <f t="shared" si="2"/>
        <v>0</v>
      </c>
      <c r="E38" s="17">
        <f>'Accommodation FORM'!H24</f>
        <v>0</v>
      </c>
      <c r="F38" s="17">
        <f>'Accommodation FORM'!I24</f>
        <v>0</v>
      </c>
      <c r="G38" s="18">
        <f>'Accommodation FORM'!J24</f>
        <v>255</v>
      </c>
      <c r="H38" s="18">
        <f t="shared" si="3"/>
        <v>0</v>
      </c>
    </row>
    <row r="39" spans="1:8" ht="18" customHeight="1">
      <c r="A39" s="17" t="s">
        <v>7</v>
      </c>
      <c r="B39" s="47">
        <f>'Accommodation FORM'!C25</f>
        <v>0</v>
      </c>
      <c r="C39" s="47">
        <f>'Accommodation FORM'!E25</f>
        <v>0</v>
      </c>
      <c r="D39" s="17">
        <f t="shared" si="2"/>
        <v>0</v>
      </c>
      <c r="E39" s="17">
        <f>'Accommodation FORM'!H25</f>
        <v>0</v>
      </c>
      <c r="F39" s="17">
        <f>'Accommodation FORM'!I25</f>
        <v>0</v>
      </c>
      <c r="G39" s="18">
        <f>'Accommodation FORM'!J25</f>
        <v>255</v>
      </c>
      <c r="H39" s="18">
        <f t="shared" si="3"/>
        <v>0</v>
      </c>
    </row>
    <row r="40" spans="1:8" ht="18" customHeight="1">
      <c r="A40" s="17" t="s">
        <v>7</v>
      </c>
      <c r="B40" s="47">
        <f>'Accommodation FORM'!C26</f>
        <v>0</v>
      </c>
      <c r="C40" s="47">
        <f>'Accommodation FORM'!E26</f>
        <v>0</v>
      </c>
      <c r="D40" s="17">
        <f t="shared" si="2"/>
        <v>0</v>
      </c>
      <c r="E40" s="17">
        <f>'Accommodation FORM'!H26</f>
        <v>0</v>
      </c>
      <c r="F40" s="17">
        <f>'Accommodation FORM'!I26</f>
        <v>0</v>
      </c>
      <c r="G40" s="18">
        <f>'Accommodation FORM'!J26</f>
        <v>255</v>
      </c>
      <c r="H40" s="18">
        <f t="shared" si="3"/>
        <v>0</v>
      </c>
    </row>
    <row r="41" spans="1:8" ht="18" customHeight="1">
      <c r="A41" s="17" t="s">
        <v>7</v>
      </c>
      <c r="B41" s="47">
        <f>'Accommodation FORM'!C27</f>
        <v>0</v>
      </c>
      <c r="C41" s="47">
        <f>'Accommodation FORM'!E27</f>
        <v>0</v>
      </c>
      <c r="D41" s="17">
        <f t="shared" si="0"/>
        <v>0</v>
      </c>
      <c r="E41" s="17">
        <f>'Accommodation FORM'!H27</f>
        <v>0</v>
      </c>
      <c r="F41" s="17">
        <f>'Accommodation FORM'!I27</f>
        <v>0</v>
      </c>
      <c r="G41" s="18">
        <f>'Accommodation FORM'!J27</f>
        <v>255</v>
      </c>
      <c r="H41" s="18">
        <f aca="true" t="shared" si="4" ref="H41:H47">E41*F41*G41</f>
        <v>0</v>
      </c>
    </row>
    <row r="42" spans="1:8" s="2" customFormat="1" ht="18" customHeight="1">
      <c r="A42" s="17" t="s">
        <v>37</v>
      </c>
      <c r="B42" s="47">
        <f>'Accommodation FORM'!C28</f>
        <v>0</v>
      </c>
      <c r="C42" s="47">
        <f>'Accommodation FORM'!E28</f>
        <v>0</v>
      </c>
      <c r="D42" s="17">
        <f aca="true" t="shared" si="5" ref="D42:D47">E42/2</f>
        <v>0</v>
      </c>
      <c r="E42" s="17">
        <f>'Accommodation FORM'!H28</f>
        <v>0</v>
      </c>
      <c r="F42" s="17">
        <f>'Accommodation FORM'!I28</f>
        <v>0</v>
      </c>
      <c r="G42" s="18">
        <f>'Accommodation FORM'!J28</f>
        <v>205</v>
      </c>
      <c r="H42" s="18">
        <f t="shared" si="4"/>
        <v>0</v>
      </c>
    </row>
    <row r="43" spans="1:8" s="2" customFormat="1" ht="18" customHeight="1">
      <c r="A43" s="17" t="s">
        <v>37</v>
      </c>
      <c r="B43" s="47">
        <f>'Accommodation FORM'!C29</f>
        <v>0</v>
      </c>
      <c r="C43" s="47">
        <f>'Accommodation FORM'!E29</f>
        <v>0</v>
      </c>
      <c r="D43" s="17">
        <f t="shared" si="5"/>
        <v>0</v>
      </c>
      <c r="E43" s="17">
        <f>'Accommodation FORM'!H29</f>
        <v>0</v>
      </c>
      <c r="F43" s="17">
        <f>'Accommodation FORM'!I29</f>
        <v>0</v>
      </c>
      <c r="G43" s="18">
        <f>'Accommodation FORM'!J29</f>
        <v>205</v>
      </c>
      <c r="H43" s="18">
        <f t="shared" si="4"/>
        <v>0</v>
      </c>
    </row>
    <row r="44" spans="1:8" s="2" customFormat="1" ht="18" customHeight="1">
      <c r="A44" s="17" t="s">
        <v>37</v>
      </c>
      <c r="B44" s="47">
        <f>'Accommodation FORM'!C30</f>
        <v>0</v>
      </c>
      <c r="C44" s="47">
        <f>'Accommodation FORM'!E30</f>
        <v>0</v>
      </c>
      <c r="D44" s="17">
        <f t="shared" si="5"/>
        <v>0</v>
      </c>
      <c r="E44" s="17">
        <f>'Accommodation FORM'!H30</f>
        <v>0</v>
      </c>
      <c r="F44" s="17">
        <f>'Accommodation FORM'!I30</f>
        <v>0</v>
      </c>
      <c r="G44" s="18">
        <f>'Accommodation FORM'!J30</f>
        <v>205</v>
      </c>
      <c r="H44" s="18">
        <f t="shared" si="4"/>
        <v>0</v>
      </c>
    </row>
    <row r="45" spans="1:8" s="2" customFormat="1" ht="18" customHeight="1">
      <c r="A45" s="17" t="s">
        <v>37</v>
      </c>
      <c r="B45" s="47">
        <f>'Accommodation FORM'!C31</f>
        <v>0</v>
      </c>
      <c r="C45" s="47">
        <f>'Accommodation FORM'!E31</f>
        <v>0</v>
      </c>
      <c r="D45" s="17">
        <f t="shared" si="5"/>
        <v>0</v>
      </c>
      <c r="E45" s="17">
        <f>'Accommodation FORM'!H31</f>
        <v>0</v>
      </c>
      <c r="F45" s="17">
        <f>'Accommodation FORM'!I31</f>
        <v>0</v>
      </c>
      <c r="G45" s="18">
        <f>'Accommodation FORM'!J31</f>
        <v>205</v>
      </c>
      <c r="H45" s="18">
        <f t="shared" si="4"/>
        <v>0</v>
      </c>
    </row>
    <row r="46" spans="1:8" ht="18" customHeight="1">
      <c r="A46" s="17" t="s">
        <v>37</v>
      </c>
      <c r="B46" s="47">
        <f>'Accommodation FORM'!C32</f>
        <v>0</v>
      </c>
      <c r="C46" s="47">
        <f>'Accommodation FORM'!E32</f>
        <v>0</v>
      </c>
      <c r="D46" s="17">
        <f t="shared" si="5"/>
        <v>0</v>
      </c>
      <c r="E46" s="17">
        <f>'Accommodation FORM'!H32</f>
        <v>0</v>
      </c>
      <c r="F46" s="17">
        <f>'Accommodation FORM'!I32</f>
        <v>0</v>
      </c>
      <c r="G46" s="18">
        <f>'Accommodation FORM'!J32</f>
        <v>205</v>
      </c>
      <c r="H46" s="18">
        <f t="shared" si="4"/>
        <v>0</v>
      </c>
    </row>
    <row r="47" spans="1:8" ht="18" customHeight="1">
      <c r="A47" s="17" t="s">
        <v>37</v>
      </c>
      <c r="B47" s="47">
        <f>'Accommodation FORM'!C33</f>
        <v>0</v>
      </c>
      <c r="C47" s="47">
        <f>'Accommodation FORM'!E33</f>
        <v>0</v>
      </c>
      <c r="D47" s="17">
        <f t="shared" si="5"/>
        <v>0</v>
      </c>
      <c r="E47" s="17">
        <f>'Accommodation FORM'!H33</f>
        <v>0</v>
      </c>
      <c r="F47" s="17">
        <f>'Accommodation FORM'!I33</f>
        <v>0</v>
      </c>
      <c r="G47" s="18">
        <f>'Accommodation FORM'!J33</f>
        <v>205</v>
      </c>
      <c r="H47" s="18">
        <f t="shared" si="4"/>
        <v>0</v>
      </c>
    </row>
    <row r="48" spans="1:8" ht="18" customHeight="1">
      <c r="A48" s="17" t="s">
        <v>37</v>
      </c>
      <c r="B48" s="47">
        <f>'Accommodation FORM'!C34</f>
        <v>0</v>
      </c>
      <c r="C48" s="47">
        <f>'Accommodation FORM'!E34</f>
        <v>0</v>
      </c>
      <c r="D48" s="17">
        <f aca="true" t="shared" si="6" ref="D48:D55">E48/2</f>
        <v>0</v>
      </c>
      <c r="E48" s="17">
        <f>'Accommodation FORM'!H34</f>
        <v>0</v>
      </c>
      <c r="F48" s="17">
        <f>'Accommodation FORM'!I34</f>
        <v>0</v>
      </c>
      <c r="G48" s="18">
        <f>'Accommodation FORM'!J34</f>
        <v>205</v>
      </c>
      <c r="H48" s="18">
        <f aca="true" t="shared" si="7" ref="H48:H55">E48*F48*G48</f>
        <v>0</v>
      </c>
    </row>
    <row r="49" spans="1:8" ht="18" customHeight="1">
      <c r="A49" s="17" t="s">
        <v>37</v>
      </c>
      <c r="B49" s="47">
        <f>'Accommodation FORM'!C35</f>
        <v>0</v>
      </c>
      <c r="C49" s="47">
        <f>'Accommodation FORM'!E35</f>
        <v>0</v>
      </c>
      <c r="D49" s="17">
        <f>E49/2</f>
        <v>0</v>
      </c>
      <c r="E49" s="17">
        <f>'Accommodation FORM'!H35</f>
        <v>0</v>
      </c>
      <c r="F49" s="17">
        <f>'Accommodation FORM'!I35</f>
        <v>0</v>
      </c>
      <c r="G49" s="18">
        <f>'Accommodation FORM'!J35</f>
        <v>205</v>
      </c>
      <c r="H49" s="18">
        <f>E49*F49*G49</f>
        <v>0</v>
      </c>
    </row>
    <row r="50" spans="1:8" ht="18" customHeight="1">
      <c r="A50" s="17" t="s">
        <v>37</v>
      </c>
      <c r="B50" s="47">
        <f>'Accommodation FORM'!C36</f>
        <v>0</v>
      </c>
      <c r="C50" s="47">
        <f>'Accommodation FORM'!E36</f>
        <v>0</v>
      </c>
      <c r="D50" s="17">
        <f t="shared" si="6"/>
        <v>0</v>
      </c>
      <c r="E50" s="17">
        <f>'Accommodation FORM'!H36</f>
        <v>0</v>
      </c>
      <c r="F50" s="17">
        <f>'Accommodation FORM'!I36</f>
        <v>0</v>
      </c>
      <c r="G50" s="18">
        <f>'Accommodation FORM'!J36</f>
        <v>205</v>
      </c>
      <c r="H50" s="18">
        <f t="shared" si="7"/>
        <v>0</v>
      </c>
    </row>
    <row r="51" spans="1:8" ht="18" customHeight="1">
      <c r="A51" s="17" t="s">
        <v>37</v>
      </c>
      <c r="B51" s="47">
        <f>'Accommodation FORM'!C37</f>
        <v>0</v>
      </c>
      <c r="C51" s="47">
        <f>'Accommodation FORM'!E37</f>
        <v>0</v>
      </c>
      <c r="D51" s="17">
        <f t="shared" si="6"/>
        <v>0</v>
      </c>
      <c r="E51" s="17">
        <f>'Accommodation FORM'!H37</f>
        <v>0</v>
      </c>
      <c r="F51" s="17">
        <f>'Accommodation FORM'!I37</f>
        <v>0</v>
      </c>
      <c r="G51" s="18">
        <f>'Accommodation FORM'!J37</f>
        <v>205</v>
      </c>
      <c r="H51" s="18">
        <f>E51*F51*G51</f>
        <v>0</v>
      </c>
    </row>
    <row r="52" spans="1:8" ht="18" customHeight="1">
      <c r="A52" s="17" t="s">
        <v>37</v>
      </c>
      <c r="B52" s="47">
        <f>'Accommodation FORM'!C38</f>
        <v>0</v>
      </c>
      <c r="C52" s="47">
        <f>'Accommodation FORM'!E38</f>
        <v>0</v>
      </c>
      <c r="D52" s="17">
        <f t="shared" si="6"/>
        <v>0</v>
      </c>
      <c r="E52" s="17">
        <f>'Accommodation FORM'!H38</f>
        <v>0</v>
      </c>
      <c r="F52" s="17">
        <f>'Accommodation FORM'!I38</f>
        <v>0</v>
      </c>
      <c r="G52" s="18">
        <f>'Accommodation FORM'!J38</f>
        <v>205</v>
      </c>
      <c r="H52" s="18">
        <f t="shared" si="7"/>
        <v>0</v>
      </c>
    </row>
    <row r="53" spans="1:8" ht="18" customHeight="1">
      <c r="A53" s="17" t="s">
        <v>37</v>
      </c>
      <c r="B53" s="47">
        <f>'Accommodation FORM'!C39</f>
        <v>0</v>
      </c>
      <c r="C53" s="47">
        <f>'Accommodation FORM'!E39</f>
        <v>0</v>
      </c>
      <c r="D53" s="17">
        <f t="shared" si="6"/>
        <v>0</v>
      </c>
      <c r="E53" s="17">
        <f>'Accommodation FORM'!H39</f>
        <v>0</v>
      </c>
      <c r="F53" s="17">
        <f>'Accommodation FORM'!I39</f>
        <v>0</v>
      </c>
      <c r="G53" s="18">
        <f>'Accommodation FORM'!J39</f>
        <v>205</v>
      </c>
      <c r="H53" s="18">
        <f t="shared" si="7"/>
        <v>0</v>
      </c>
    </row>
    <row r="54" spans="1:8" ht="18" customHeight="1">
      <c r="A54" s="17" t="s">
        <v>37</v>
      </c>
      <c r="B54" s="47">
        <f>'Accommodation FORM'!C40</f>
        <v>0</v>
      </c>
      <c r="C54" s="47">
        <f>'Accommodation FORM'!E40</f>
        <v>0</v>
      </c>
      <c r="D54" s="17">
        <f t="shared" si="6"/>
        <v>0</v>
      </c>
      <c r="E54" s="17">
        <f>'Accommodation FORM'!H40</f>
        <v>0</v>
      </c>
      <c r="F54" s="17">
        <f>'Accommodation FORM'!I40</f>
        <v>0</v>
      </c>
      <c r="G54" s="18">
        <f>'Accommodation FORM'!J40</f>
        <v>205</v>
      </c>
      <c r="H54" s="18">
        <f t="shared" si="7"/>
        <v>0</v>
      </c>
    </row>
    <row r="55" spans="1:8" ht="18" customHeight="1">
      <c r="A55" s="17" t="s">
        <v>37</v>
      </c>
      <c r="B55" s="47">
        <f>'Accommodation FORM'!C41</f>
        <v>0</v>
      </c>
      <c r="C55" s="47">
        <f>'Accommodation FORM'!E41</f>
        <v>0</v>
      </c>
      <c r="D55" s="17">
        <f t="shared" si="6"/>
        <v>0</v>
      </c>
      <c r="E55" s="17">
        <f>'Accommodation FORM'!H41</f>
        <v>0</v>
      </c>
      <c r="F55" s="17">
        <f>'Accommodation FORM'!I41</f>
        <v>0</v>
      </c>
      <c r="G55" s="18">
        <f>'Accommodation FORM'!J41</f>
        <v>205</v>
      </c>
      <c r="H55" s="18">
        <f t="shared" si="7"/>
        <v>0</v>
      </c>
    </row>
    <row r="56" spans="1:8" ht="18" customHeight="1">
      <c r="A56" s="17" t="s">
        <v>37</v>
      </c>
      <c r="B56" s="47">
        <f>'Accommodation FORM'!C42</f>
        <v>0</v>
      </c>
      <c r="C56" s="47">
        <f>'Accommodation FORM'!E42</f>
        <v>0</v>
      </c>
      <c r="D56" s="17">
        <f>E56/2</f>
        <v>0</v>
      </c>
      <c r="E56" s="17">
        <f>'Accommodation FORM'!H42</f>
        <v>0</v>
      </c>
      <c r="F56" s="17">
        <f>'Accommodation FORM'!I42</f>
        <v>0</v>
      </c>
      <c r="G56" s="18">
        <f>'Accommodation FORM'!J42</f>
        <v>205</v>
      </c>
      <c r="H56" s="18">
        <f>E56*F56*G56</f>
        <v>0</v>
      </c>
    </row>
    <row r="57" spans="1:8" ht="18" customHeight="1">
      <c r="A57" s="126" t="s">
        <v>16</v>
      </c>
      <c r="B57" s="127"/>
      <c r="C57" s="127"/>
      <c r="D57" s="127"/>
      <c r="E57" s="127"/>
      <c r="F57" s="127"/>
      <c r="G57" s="128"/>
      <c r="H57" s="19">
        <f>SUM(H27:H56)</f>
        <v>0</v>
      </c>
    </row>
    <row r="59" ht="18"/>
    <row r="60" ht="18"/>
    <row r="61" ht="18"/>
    <row r="62" ht="18"/>
    <row r="63" ht="18">
      <c r="D63" s="1" t="s">
        <v>50</v>
      </c>
    </row>
  </sheetData>
  <sheetProtection password="CA6C" sheet="1" objects="1" scenarios="1" selectLockedCells="1" selectUnlockedCells="1"/>
  <mergeCells count="17">
    <mergeCell ref="C22:H22"/>
    <mergeCell ref="C23:H23"/>
    <mergeCell ref="A25:G25"/>
    <mergeCell ref="H25:H26"/>
    <mergeCell ref="A57:G57"/>
    <mergeCell ref="B14:H14"/>
    <mergeCell ref="B15:H15"/>
    <mergeCell ref="B16:H16"/>
    <mergeCell ref="C19:H19"/>
    <mergeCell ref="C20:H20"/>
    <mergeCell ref="C21:H21"/>
    <mergeCell ref="A5:H5"/>
    <mergeCell ref="A6:H6"/>
    <mergeCell ref="B10:H10"/>
    <mergeCell ref="B12:H12"/>
    <mergeCell ref="B13:H13"/>
    <mergeCell ref="A8:H8"/>
  </mergeCells>
  <hyperlinks>
    <hyperlink ref="B16" r:id="rId1" display="office@judo.az"/>
  </hyperlinks>
  <printOptions/>
  <pageMargins left="0.7" right="0.7" top="0.75" bottom="0.75" header="0.3" footer="0.3"/>
  <pageSetup fitToHeight="1" fitToWidth="1" horizontalDpi="600" verticalDpi="600" orientation="portrait" paperSize="9" scale="68" r:id="rId3"/>
  <ignoredErrors>
    <ignoredError sqref="D46:D4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L63"/>
  <sheetViews>
    <sheetView zoomScalePageLayoutView="0" workbookViewId="0" topLeftCell="A27">
      <selection activeCell="F27" sqref="F27:F56"/>
    </sheetView>
  </sheetViews>
  <sheetFormatPr defaultColWidth="9.00390625" defaultRowHeight="12.75"/>
  <cols>
    <col min="1" max="1" width="26.375" style="1" bestFit="1" customWidth="1"/>
    <col min="2" max="2" width="10.125" style="1" bestFit="1" customWidth="1"/>
    <col min="3" max="3" width="11.25390625" style="1" bestFit="1" customWidth="1"/>
    <col min="4" max="5" width="10.625" style="1" bestFit="1" customWidth="1"/>
    <col min="6" max="6" width="7.875" style="1" bestFit="1" customWidth="1"/>
    <col min="7" max="7" width="10.375" style="1" bestFit="1" customWidth="1"/>
    <col min="8" max="8" width="17.00390625" style="1" customWidth="1"/>
    <col min="9" max="16384" width="9.125" style="1" customWidth="1"/>
  </cols>
  <sheetData>
    <row r="1" ht="18" customHeight="1" hidden="1"/>
    <row r="2" ht="18" customHeight="1" hidden="1"/>
    <row r="3" ht="18" customHeight="1" hidden="1"/>
    <row r="4" ht="18" hidden="1"/>
    <row r="5" spans="1:10" ht="22.5">
      <c r="A5" s="116" t="s">
        <v>73</v>
      </c>
      <c r="B5" s="116"/>
      <c r="C5" s="116"/>
      <c r="D5" s="116"/>
      <c r="E5" s="116"/>
      <c r="F5" s="116"/>
      <c r="G5" s="116"/>
      <c r="H5" s="116"/>
      <c r="I5" s="11"/>
      <c r="J5" s="11"/>
    </row>
    <row r="6" spans="1:10" ht="22.5">
      <c r="A6" s="116" t="s">
        <v>58</v>
      </c>
      <c r="B6" s="116"/>
      <c r="C6" s="116"/>
      <c r="D6" s="116"/>
      <c r="E6" s="116"/>
      <c r="F6" s="116"/>
      <c r="G6" s="116"/>
      <c r="H6" s="116"/>
      <c r="I6" s="11"/>
      <c r="J6" s="11"/>
    </row>
    <row r="7" spans="1:10" ht="19.5" customHeight="1">
      <c r="A7" s="50" t="s">
        <v>66</v>
      </c>
      <c r="B7" s="51">
        <f ca="1">TODAY()</f>
        <v>43321</v>
      </c>
      <c r="C7" s="3"/>
      <c r="D7" s="3"/>
      <c r="E7" s="3"/>
      <c r="F7" s="3"/>
      <c r="G7" s="3"/>
      <c r="H7" s="3"/>
      <c r="I7" s="11"/>
      <c r="J7" s="11"/>
    </row>
    <row r="8" spans="1:8" s="3" customFormat="1" ht="13.5" customHeight="1">
      <c r="A8" s="121" t="s">
        <v>67</v>
      </c>
      <c r="B8" s="121"/>
      <c r="C8" s="121"/>
      <c r="D8" s="121"/>
      <c r="E8" s="121"/>
      <c r="F8" s="121"/>
      <c r="G8" s="121"/>
      <c r="H8" s="121"/>
    </row>
    <row r="9" spans="1:8" s="3" customFormat="1" ht="17.25" customHeight="1">
      <c r="A9" s="6"/>
      <c r="B9" s="6"/>
      <c r="C9" s="6"/>
      <c r="D9" s="6"/>
      <c r="E9" s="6"/>
      <c r="F9" s="6"/>
      <c r="G9" s="6"/>
      <c r="H9" s="6"/>
    </row>
    <row r="10" spans="1:8" s="2" customFormat="1" ht="18" customHeight="1">
      <c r="A10" s="2" t="s">
        <v>17</v>
      </c>
      <c r="B10" s="117">
        <f>'Traveling detalis'!C6</f>
        <v>0</v>
      </c>
      <c r="C10" s="118"/>
      <c r="D10" s="118"/>
      <c r="E10" s="118"/>
      <c r="F10" s="118"/>
      <c r="G10" s="118"/>
      <c r="H10" s="119"/>
    </row>
    <row r="11" spans="2:8" s="2" customFormat="1" ht="18" customHeight="1">
      <c r="B11" s="7"/>
      <c r="C11" s="7"/>
      <c r="D11" s="7"/>
      <c r="E11" s="7"/>
      <c r="F11" s="7"/>
      <c r="G11" s="7"/>
      <c r="H11" s="7"/>
    </row>
    <row r="12" spans="1:8" s="2" customFormat="1" ht="18" customHeight="1">
      <c r="A12" s="10" t="s">
        <v>19</v>
      </c>
      <c r="B12" s="120" t="s">
        <v>9</v>
      </c>
      <c r="C12" s="120"/>
      <c r="D12" s="120"/>
      <c r="E12" s="120"/>
      <c r="F12" s="120"/>
      <c r="G12" s="120"/>
      <c r="H12" s="120"/>
    </row>
    <row r="13" spans="1:8" s="2" customFormat="1" ht="18" customHeight="1">
      <c r="A13" s="9" t="s">
        <v>20</v>
      </c>
      <c r="B13" s="120" t="s">
        <v>18</v>
      </c>
      <c r="C13" s="120"/>
      <c r="D13" s="120"/>
      <c r="E13" s="120"/>
      <c r="F13" s="120"/>
      <c r="G13" s="120"/>
      <c r="H13" s="120"/>
    </row>
    <row r="14" spans="1:8" s="2" customFormat="1" ht="18" customHeight="1">
      <c r="A14" s="9" t="s">
        <v>21</v>
      </c>
      <c r="B14" s="120" t="s">
        <v>27</v>
      </c>
      <c r="C14" s="120"/>
      <c r="D14" s="120"/>
      <c r="E14" s="120"/>
      <c r="F14" s="120"/>
      <c r="G14" s="120"/>
      <c r="H14" s="120"/>
    </row>
    <row r="15" spans="1:8" s="2" customFormat="1" ht="18" customHeight="1">
      <c r="A15" s="9" t="s">
        <v>22</v>
      </c>
      <c r="B15" s="120" t="s">
        <v>28</v>
      </c>
      <c r="C15" s="120"/>
      <c r="D15" s="120"/>
      <c r="E15" s="120"/>
      <c r="F15" s="120"/>
      <c r="G15" s="120"/>
      <c r="H15" s="120"/>
    </row>
    <row r="16" spans="1:8" s="2" customFormat="1" ht="18" customHeight="1">
      <c r="A16" s="9" t="s">
        <v>23</v>
      </c>
      <c r="B16" s="129" t="s">
        <v>48</v>
      </c>
      <c r="C16" s="120"/>
      <c r="D16" s="120"/>
      <c r="E16" s="120"/>
      <c r="F16" s="120"/>
      <c r="G16" s="120"/>
      <c r="H16" s="120"/>
    </row>
    <row r="17" s="2" customFormat="1" ht="15.75" customHeight="1">
      <c r="A17" s="8"/>
    </row>
    <row r="18" s="2" customFormat="1" ht="18" customHeight="1">
      <c r="A18" s="4" t="s">
        <v>30</v>
      </c>
    </row>
    <row r="19" spans="1:8" s="2" customFormat="1" ht="18" customHeight="1">
      <c r="A19" s="9" t="s">
        <v>31</v>
      </c>
      <c r="C19" s="115" t="s">
        <v>41</v>
      </c>
      <c r="D19" s="115"/>
      <c r="E19" s="115"/>
      <c r="F19" s="115"/>
      <c r="G19" s="115"/>
      <c r="H19" s="115"/>
    </row>
    <row r="20" spans="1:8" s="2" customFormat="1" ht="18" customHeight="1">
      <c r="A20" s="9" t="s">
        <v>25</v>
      </c>
      <c r="C20" s="115" t="s">
        <v>42</v>
      </c>
      <c r="D20" s="115"/>
      <c r="E20" s="115"/>
      <c r="F20" s="115"/>
      <c r="G20" s="115"/>
      <c r="H20" s="115"/>
    </row>
    <row r="21" spans="1:8" s="2" customFormat="1" ht="18" customHeight="1">
      <c r="A21" s="9" t="s">
        <v>26</v>
      </c>
      <c r="C21" s="115" t="s">
        <v>43</v>
      </c>
      <c r="D21" s="115"/>
      <c r="E21" s="115"/>
      <c r="F21" s="115"/>
      <c r="G21" s="115"/>
      <c r="H21" s="115"/>
    </row>
    <row r="22" spans="1:8" s="2" customFormat="1" ht="18" customHeight="1">
      <c r="A22" s="7" t="s">
        <v>29</v>
      </c>
      <c r="C22" s="115">
        <v>19100113629</v>
      </c>
      <c r="D22" s="115"/>
      <c r="E22" s="115"/>
      <c r="F22" s="115"/>
      <c r="G22" s="115"/>
      <c r="H22" s="115"/>
    </row>
    <row r="23" spans="1:8" s="2" customFormat="1" ht="18" customHeight="1">
      <c r="A23" s="7" t="s">
        <v>24</v>
      </c>
      <c r="C23" s="115" t="s">
        <v>44</v>
      </c>
      <c r="D23" s="115"/>
      <c r="E23" s="115"/>
      <c r="F23" s="115"/>
      <c r="G23" s="115"/>
      <c r="H23" s="115"/>
    </row>
    <row r="24" ht="18" customHeight="1"/>
    <row r="25" spans="1:8" ht="30.75" customHeight="1">
      <c r="A25" s="122" t="s">
        <v>62</v>
      </c>
      <c r="B25" s="123"/>
      <c r="C25" s="123"/>
      <c r="D25" s="123"/>
      <c r="E25" s="123"/>
      <c r="F25" s="123"/>
      <c r="G25" s="124"/>
      <c r="H25" s="125" t="s">
        <v>46</v>
      </c>
    </row>
    <row r="26" spans="1:8" ht="36" customHeight="1">
      <c r="A26" s="12" t="s">
        <v>45</v>
      </c>
      <c r="B26" s="13" t="s">
        <v>0</v>
      </c>
      <c r="C26" s="13" t="s">
        <v>1</v>
      </c>
      <c r="D26" s="14" t="s">
        <v>2</v>
      </c>
      <c r="E26" s="14" t="s">
        <v>4</v>
      </c>
      <c r="F26" s="12" t="s">
        <v>3</v>
      </c>
      <c r="G26" s="15" t="str">
        <f>'Accommodation FORM'!J12</f>
        <v>Half Board</v>
      </c>
      <c r="H26" s="125"/>
    </row>
    <row r="27" spans="1:12" s="2" customFormat="1" ht="18" customHeight="1">
      <c r="A27" s="16" t="s">
        <v>7</v>
      </c>
      <c r="B27" s="47">
        <f>'Accommodation FORM'!C49</f>
        <v>0</v>
      </c>
      <c r="C27" s="47">
        <f>'Accommodation FORM'!E49</f>
        <v>0</v>
      </c>
      <c r="D27" s="17">
        <f aca="true" t="shared" si="0" ref="D27:D32">E27/1</f>
        <v>0</v>
      </c>
      <c r="E27" s="17">
        <f>'Accommodation FORM'!H49</f>
        <v>0</v>
      </c>
      <c r="F27" s="17">
        <f>'Accommodation FORM'!I49</f>
        <v>0</v>
      </c>
      <c r="G27" s="18">
        <f>'Accommodation FORM'!J49</f>
        <v>200</v>
      </c>
      <c r="H27" s="18">
        <f>E27*F27*G27</f>
        <v>0</v>
      </c>
      <c r="L27" s="5"/>
    </row>
    <row r="28" spans="1:8" ht="18" customHeight="1">
      <c r="A28" s="16" t="s">
        <v>7</v>
      </c>
      <c r="B28" s="47">
        <f>'Accommodation FORM'!C50</f>
        <v>0</v>
      </c>
      <c r="C28" s="47">
        <f>'Accommodation FORM'!E50</f>
        <v>0</v>
      </c>
      <c r="D28" s="17">
        <f t="shared" si="0"/>
        <v>0</v>
      </c>
      <c r="E28" s="17">
        <f>'Accommodation FORM'!H50</f>
        <v>0</v>
      </c>
      <c r="F28" s="17">
        <f>'Accommodation FORM'!I50</f>
        <v>0</v>
      </c>
      <c r="G28" s="18">
        <f>'Accommodation FORM'!J50</f>
        <v>200</v>
      </c>
      <c r="H28" s="18">
        <f aca="true" t="shared" si="1" ref="H28:H56">E28*F28*G28</f>
        <v>0</v>
      </c>
    </row>
    <row r="29" spans="1:8" ht="18" customHeight="1">
      <c r="A29" s="16" t="s">
        <v>7</v>
      </c>
      <c r="B29" s="47">
        <f>'Accommodation FORM'!C51</f>
        <v>0</v>
      </c>
      <c r="C29" s="47">
        <f>'Accommodation FORM'!E51</f>
        <v>0</v>
      </c>
      <c r="D29" s="17">
        <f t="shared" si="0"/>
        <v>0</v>
      </c>
      <c r="E29" s="17">
        <f>'Accommodation FORM'!H51</f>
        <v>0</v>
      </c>
      <c r="F29" s="17">
        <f>'Accommodation FORM'!I51</f>
        <v>0</v>
      </c>
      <c r="G29" s="18">
        <f>'Accommodation FORM'!J51</f>
        <v>200</v>
      </c>
      <c r="H29" s="18">
        <f t="shared" si="1"/>
        <v>0</v>
      </c>
    </row>
    <row r="30" spans="1:12" s="2" customFormat="1" ht="18" customHeight="1">
      <c r="A30" s="16" t="s">
        <v>7</v>
      </c>
      <c r="B30" s="47">
        <f>'Accommodation FORM'!C52</f>
        <v>0</v>
      </c>
      <c r="C30" s="47">
        <f>'Accommodation FORM'!E52</f>
        <v>0</v>
      </c>
      <c r="D30" s="17">
        <f t="shared" si="0"/>
        <v>0</v>
      </c>
      <c r="E30" s="17">
        <f>'Accommodation FORM'!H52</f>
        <v>0</v>
      </c>
      <c r="F30" s="17">
        <f>'Accommodation FORM'!I52</f>
        <v>0</v>
      </c>
      <c r="G30" s="18">
        <f>'Accommodation FORM'!J52</f>
        <v>200</v>
      </c>
      <c r="H30" s="18">
        <f t="shared" si="1"/>
        <v>0</v>
      </c>
      <c r="L30" s="5"/>
    </row>
    <row r="31" spans="1:8" ht="18" customHeight="1">
      <c r="A31" s="16" t="s">
        <v>7</v>
      </c>
      <c r="B31" s="47">
        <f>'Accommodation FORM'!C53</f>
        <v>0</v>
      </c>
      <c r="C31" s="47">
        <f>'Accommodation FORM'!E53</f>
        <v>0</v>
      </c>
      <c r="D31" s="17">
        <f t="shared" si="0"/>
        <v>0</v>
      </c>
      <c r="E31" s="17">
        <f>'Accommodation FORM'!H53</f>
        <v>0</v>
      </c>
      <c r="F31" s="17">
        <f>'Accommodation FORM'!I53</f>
        <v>0</v>
      </c>
      <c r="G31" s="18">
        <f>'Accommodation FORM'!J53</f>
        <v>200</v>
      </c>
      <c r="H31" s="18">
        <f t="shared" si="1"/>
        <v>0</v>
      </c>
    </row>
    <row r="32" spans="1:8" ht="18" customHeight="1">
      <c r="A32" s="16" t="s">
        <v>7</v>
      </c>
      <c r="B32" s="47">
        <f>'Accommodation FORM'!C54</f>
        <v>0</v>
      </c>
      <c r="C32" s="47">
        <f>'Accommodation FORM'!E54</f>
        <v>0</v>
      </c>
      <c r="D32" s="17">
        <f t="shared" si="0"/>
        <v>0</v>
      </c>
      <c r="E32" s="17">
        <f>'Accommodation FORM'!H54</f>
        <v>0</v>
      </c>
      <c r="F32" s="17">
        <f>'Accommodation FORM'!I54</f>
        <v>0</v>
      </c>
      <c r="G32" s="18">
        <f>'Accommodation FORM'!J54</f>
        <v>200</v>
      </c>
      <c r="H32" s="18">
        <f t="shared" si="1"/>
        <v>0</v>
      </c>
    </row>
    <row r="33" spans="1:8" ht="18" customHeight="1">
      <c r="A33" s="16" t="s">
        <v>7</v>
      </c>
      <c r="B33" s="47">
        <f>'Accommodation FORM'!C55</f>
        <v>0</v>
      </c>
      <c r="C33" s="47">
        <f>'Accommodation FORM'!E55</f>
        <v>0</v>
      </c>
      <c r="D33" s="17">
        <f aca="true" t="shared" si="2" ref="D33:D40">E33/1</f>
        <v>0</v>
      </c>
      <c r="E33" s="17">
        <f>'Accommodation FORM'!H55</f>
        <v>0</v>
      </c>
      <c r="F33" s="17">
        <f>'Accommodation FORM'!I55</f>
        <v>0</v>
      </c>
      <c r="G33" s="18">
        <f>'Accommodation FORM'!J55</f>
        <v>200</v>
      </c>
      <c r="H33" s="18">
        <f aca="true" t="shared" si="3" ref="H33:H40">E33*F33*G33</f>
        <v>0</v>
      </c>
    </row>
    <row r="34" spans="1:8" ht="18" customHeight="1">
      <c r="A34" s="16" t="s">
        <v>7</v>
      </c>
      <c r="B34" s="47">
        <f>'Accommodation FORM'!C56</f>
        <v>0</v>
      </c>
      <c r="C34" s="47">
        <f>'Accommodation FORM'!E56</f>
        <v>0</v>
      </c>
      <c r="D34" s="17">
        <f t="shared" si="2"/>
        <v>0</v>
      </c>
      <c r="E34" s="17">
        <f>'Accommodation FORM'!H56</f>
        <v>0</v>
      </c>
      <c r="F34" s="17">
        <f>'Accommodation FORM'!I56</f>
        <v>0</v>
      </c>
      <c r="G34" s="18">
        <f>'Accommodation FORM'!J56</f>
        <v>200</v>
      </c>
      <c r="H34" s="18">
        <f t="shared" si="3"/>
        <v>0</v>
      </c>
    </row>
    <row r="35" spans="1:8" ht="18" customHeight="1">
      <c r="A35" s="16" t="s">
        <v>7</v>
      </c>
      <c r="B35" s="47">
        <f>'Accommodation FORM'!C57</f>
        <v>0</v>
      </c>
      <c r="C35" s="47">
        <f>'Accommodation FORM'!E57</f>
        <v>0</v>
      </c>
      <c r="D35" s="17">
        <f t="shared" si="2"/>
        <v>0</v>
      </c>
      <c r="E35" s="17">
        <f>'Accommodation FORM'!H57</f>
        <v>0</v>
      </c>
      <c r="F35" s="17">
        <f>'Accommodation FORM'!I57</f>
        <v>0</v>
      </c>
      <c r="G35" s="18">
        <f>'Accommodation FORM'!J57</f>
        <v>200</v>
      </c>
      <c r="H35" s="18">
        <f t="shared" si="3"/>
        <v>0</v>
      </c>
    </row>
    <row r="36" spans="1:8" ht="18" customHeight="1">
      <c r="A36" s="16" t="s">
        <v>7</v>
      </c>
      <c r="B36" s="47">
        <f>'Accommodation FORM'!C58</f>
        <v>0</v>
      </c>
      <c r="C36" s="47">
        <f>'Accommodation FORM'!E58</f>
        <v>0</v>
      </c>
      <c r="D36" s="17">
        <f t="shared" si="2"/>
        <v>0</v>
      </c>
      <c r="E36" s="17">
        <f>'Accommodation FORM'!H58</f>
        <v>0</v>
      </c>
      <c r="F36" s="17">
        <f>'Accommodation FORM'!I58</f>
        <v>0</v>
      </c>
      <c r="G36" s="18">
        <f>'Accommodation FORM'!J58</f>
        <v>200</v>
      </c>
      <c r="H36" s="18">
        <f t="shared" si="3"/>
        <v>0</v>
      </c>
    </row>
    <row r="37" spans="1:8" ht="18" customHeight="1">
      <c r="A37" s="16" t="s">
        <v>7</v>
      </c>
      <c r="B37" s="47">
        <f>'Accommodation FORM'!C59</f>
        <v>0</v>
      </c>
      <c r="C37" s="47">
        <f>'Accommodation FORM'!E59</f>
        <v>0</v>
      </c>
      <c r="D37" s="17">
        <f t="shared" si="2"/>
        <v>0</v>
      </c>
      <c r="E37" s="17">
        <f>'Accommodation FORM'!H59</f>
        <v>0</v>
      </c>
      <c r="F37" s="17">
        <f>'Accommodation FORM'!I59</f>
        <v>0</v>
      </c>
      <c r="G37" s="18">
        <f>'Accommodation FORM'!J59</f>
        <v>200</v>
      </c>
      <c r="H37" s="18">
        <f t="shared" si="3"/>
        <v>0</v>
      </c>
    </row>
    <row r="38" spans="1:8" ht="18" customHeight="1">
      <c r="A38" s="16" t="s">
        <v>7</v>
      </c>
      <c r="B38" s="47">
        <f>'Accommodation FORM'!C60</f>
        <v>0</v>
      </c>
      <c r="C38" s="47">
        <f>'Accommodation FORM'!E60</f>
        <v>0</v>
      </c>
      <c r="D38" s="17">
        <f t="shared" si="2"/>
        <v>0</v>
      </c>
      <c r="E38" s="17">
        <f>'Accommodation FORM'!H60</f>
        <v>0</v>
      </c>
      <c r="F38" s="17">
        <f>'Accommodation FORM'!I60</f>
        <v>0</v>
      </c>
      <c r="G38" s="18">
        <f>'Accommodation FORM'!J60</f>
        <v>200</v>
      </c>
      <c r="H38" s="18">
        <f t="shared" si="3"/>
        <v>0</v>
      </c>
    </row>
    <row r="39" spans="1:8" ht="18" customHeight="1">
      <c r="A39" s="16" t="s">
        <v>7</v>
      </c>
      <c r="B39" s="47">
        <f>'Accommodation FORM'!C61</f>
        <v>0</v>
      </c>
      <c r="C39" s="47">
        <f>'Accommodation FORM'!E61</f>
        <v>0</v>
      </c>
      <c r="D39" s="17">
        <f t="shared" si="2"/>
        <v>0</v>
      </c>
      <c r="E39" s="17">
        <f>'Accommodation FORM'!H61</f>
        <v>0</v>
      </c>
      <c r="F39" s="17">
        <f>'Accommodation FORM'!I61</f>
        <v>0</v>
      </c>
      <c r="G39" s="18">
        <f>'Accommodation FORM'!J61</f>
        <v>200</v>
      </c>
      <c r="H39" s="18">
        <f t="shared" si="3"/>
        <v>0</v>
      </c>
    </row>
    <row r="40" spans="1:8" ht="18" customHeight="1">
      <c r="A40" s="16" t="s">
        <v>7</v>
      </c>
      <c r="B40" s="47">
        <f>'Accommodation FORM'!C63</f>
        <v>0</v>
      </c>
      <c r="C40" s="47">
        <f>'Accommodation FORM'!E63</f>
        <v>0</v>
      </c>
      <c r="D40" s="17">
        <f t="shared" si="2"/>
        <v>0</v>
      </c>
      <c r="E40" s="17">
        <f>'Accommodation FORM'!H63</f>
        <v>0</v>
      </c>
      <c r="F40" s="17">
        <f>'Accommodation FORM'!I62</f>
        <v>0</v>
      </c>
      <c r="G40" s="18">
        <f>'Accommodation FORM'!J63</f>
        <v>200</v>
      </c>
      <c r="H40" s="18">
        <f t="shared" si="3"/>
        <v>0</v>
      </c>
    </row>
    <row r="41" spans="1:8" ht="18" customHeight="1">
      <c r="A41" s="16" t="s">
        <v>7</v>
      </c>
      <c r="B41" s="47">
        <f>'Accommodation FORM'!C63</f>
        <v>0</v>
      </c>
      <c r="C41" s="47">
        <f>'Accommodation FORM'!E63</f>
        <v>0</v>
      </c>
      <c r="D41" s="17">
        <f>E41/1</f>
        <v>0</v>
      </c>
      <c r="E41" s="17">
        <f>'Accommodation FORM'!H63</f>
        <v>0</v>
      </c>
      <c r="F41" s="17">
        <f>'Accommodation FORM'!I63</f>
        <v>0</v>
      </c>
      <c r="G41" s="18">
        <f>'Accommodation FORM'!J63</f>
        <v>200</v>
      </c>
      <c r="H41" s="18">
        <f t="shared" si="1"/>
        <v>0</v>
      </c>
    </row>
    <row r="42" spans="1:8" s="2" customFormat="1" ht="18" customHeight="1">
      <c r="A42" s="16" t="s">
        <v>37</v>
      </c>
      <c r="B42" s="47">
        <f>'Accommodation FORM'!C64</f>
        <v>0</v>
      </c>
      <c r="C42" s="47">
        <f>'Accommodation FORM'!E64</f>
        <v>0</v>
      </c>
      <c r="D42" s="17">
        <f aca="true" t="shared" si="4" ref="D42:D56">E42/2</f>
        <v>0</v>
      </c>
      <c r="E42" s="17">
        <f>'Accommodation FORM'!H64</f>
        <v>0</v>
      </c>
      <c r="F42" s="17">
        <f>'Accommodation FORM'!I64</f>
        <v>0</v>
      </c>
      <c r="G42" s="18">
        <f>'Accommodation FORM'!J64</f>
        <v>170</v>
      </c>
      <c r="H42" s="18">
        <f t="shared" si="1"/>
        <v>0</v>
      </c>
    </row>
    <row r="43" spans="1:8" s="2" customFormat="1" ht="18" customHeight="1">
      <c r="A43" s="16" t="s">
        <v>37</v>
      </c>
      <c r="B43" s="47">
        <f>'Accommodation FORM'!C65</f>
        <v>0</v>
      </c>
      <c r="C43" s="47">
        <f>'Accommodation FORM'!E65</f>
        <v>0</v>
      </c>
      <c r="D43" s="17">
        <f t="shared" si="4"/>
        <v>0</v>
      </c>
      <c r="E43" s="17">
        <f>'Accommodation FORM'!H65</f>
        <v>0</v>
      </c>
      <c r="F43" s="17">
        <f>'Accommodation FORM'!I65</f>
        <v>0</v>
      </c>
      <c r="G43" s="18">
        <f>'Accommodation FORM'!J65</f>
        <v>170</v>
      </c>
      <c r="H43" s="18">
        <f>E43*F43*G43</f>
        <v>0</v>
      </c>
    </row>
    <row r="44" spans="1:8" s="2" customFormat="1" ht="18" customHeight="1">
      <c r="A44" s="16" t="s">
        <v>37</v>
      </c>
      <c r="B44" s="47">
        <f>'Accommodation FORM'!C66</f>
        <v>0</v>
      </c>
      <c r="C44" s="47">
        <f>'Accommodation FORM'!E66</f>
        <v>0</v>
      </c>
      <c r="D44" s="17">
        <f t="shared" si="4"/>
        <v>0</v>
      </c>
      <c r="E44" s="17">
        <f>'Accommodation FORM'!H66</f>
        <v>0</v>
      </c>
      <c r="F44" s="17">
        <f>'Accommodation FORM'!I66</f>
        <v>0</v>
      </c>
      <c r="G44" s="18">
        <f>'Accommodation FORM'!J66</f>
        <v>170</v>
      </c>
      <c r="H44" s="18">
        <f>E44*F44*G44</f>
        <v>0</v>
      </c>
    </row>
    <row r="45" spans="1:8" s="2" customFormat="1" ht="18" customHeight="1">
      <c r="A45" s="16" t="s">
        <v>37</v>
      </c>
      <c r="B45" s="47">
        <f>'Accommodation FORM'!C67</f>
        <v>0</v>
      </c>
      <c r="C45" s="47">
        <f>'Accommodation FORM'!E67</f>
        <v>0</v>
      </c>
      <c r="D45" s="17">
        <f t="shared" si="4"/>
        <v>0</v>
      </c>
      <c r="E45" s="17">
        <f>'Accommodation FORM'!H67</f>
        <v>0</v>
      </c>
      <c r="F45" s="17">
        <f>'Accommodation FORM'!I67</f>
        <v>0</v>
      </c>
      <c r="G45" s="18">
        <f>'Accommodation FORM'!J67</f>
        <v>170</v>
      </c>
      <c r="H45" s="18">
        <f>E45*F45*G45</f>
        <v>0</v>
      </c>
    </row>
    <row r="46" spans="1:8" ht="18" customHeight="1">
      <c r="A46" s="16" t="s">
        <v>37</v>
      </c>
      <c r="B46" s="47">
        <f>'Accommodation FORM'!C68</f>
        <v>0</v>
      </c>
      <c r="C46" s="47">
        <f>'Accommodation FORM'!E68</f>
        <v>0</v>
      </c>
      <c r="D46" s="17">
        <f t="shared" si="4"/>
        <v>0</v>
      </c>
      <c r="E46" s="17">
        <f>'Accommodation FORM'!H68</f>
        <v>0</v>
      </c>
      <c r="F46" s="17">
        <f>'Accommodation FORM'!I68</f>
        <v>0</v>
      </c>
      <c r="G46" s="18">
        <f>'Accommodation FORM'!J68</f>
        <v>170</v>
      </c>
      <c r="H46" s="18">
        <f t="shared" si="1"/>
        <v>0</v>
      </c>
    </row>
    <row r="47" spans="1:8" ht="18" customHeight="1">
      <c r="A47" s="16" t="s">
        <v>37</v>
      </c>
      <c r="B47" s="47">
        <f>'Accommodation FORM'!C69</f>
        <v>0</v>
      </c>
      <c r="C47" s="47">
        <f>'Accommodation FORM'!E69</f>
        <v>0</v>
      </c>
      <c r="D47" s="17">
        <f t="shared" si="4"/>
        <v>0</v>
      </c>
      <c r="E47" s="17">
        <f>'Accommodation FORM'!H69</f>
        <v>0</v>
      </c>
      <c r="F47" s="17">
        <f>'Accommodation FORM'!I69</f>
        <v>0</v>
      </c>
      <c r="G47" s="18">
        <f>'Accommodation FORM'!J69</f>
        <v>170</v>
      </c>
      <c r="H47" s="18">
        <f t="shared" si="1"/>
        <v>0</v>
      </c>
    </row>
    <row r="48" spans="1:8" ht="18" customHeight="1">
      <c r="A48" s="16" t="s">
        <v>37</v>
      </c>
      <c r="B48" s="47">
        <f>'Accommodation FORM'!C70</f>
        <v>0</v>
      </c>
      <c r="C48" s="47">
        <f>'Accommodation FORM'!E70</f>
        <v>0</v>
      </c>
      <c r="D48" s="17">
        <f t="shared" si="4"/>
        <v>0</v>
      </c>
      <c r="E48" s="17">
        <f>'Accommodation FORM'!H70</f>
        <v>0</v>
      </c>
      <c r="F48" s="17">
        <f>'Accommodation FORM'!I70</f>
        <v>0</v>
      </c>
      <c r="G48" s="18">
        <f>'Accommodation FORM'!J70</f>
        <v>170</v>
      </c>
      <c r="H48" s="18">
        <f t="shared" si="1"/>
        <v>0</v>
      </c>
    </row>
    <row r="49" spans="1:8" ht="18" customHeight="1">
      <c r="A49" s="16" t="s">
        <v>37</v>
      </c>
      <c r="B49" s="47">
        <f>'Accommodation FORM'!C71</f>
        <v>0</v>
      </c>
      <c r="C49" s="47">
        <f>'Accommodation FORM'!E71</f>
        <v>0</v>
      </c>
      <c r="D49" s="17">
        <f t="shared" si="4"/>
        <v>0</v>
      </c>
      <c r="E49" s="17">
        <f>'Accommodation FORM'!H71</f>
        <v>0</v>
      </c>
      <c r="F49" s="17">
        <f>'Accommodation FORM'!I71</f>
        <v>0</v>
      </c>
      <c r="G49" s="18">
        <f>'Accommodation FORM'!J71</f>
        <v>170</v>
      </c>
      <c r="H49" s="18">
        <f t="shared" si="1"/>
        <v>0</v>
      </c>
    </row>
    <row r="50" spans="1:8" ht="18" customHeight="1">
      <c r="A50" s="16" t="s">
        <v>37</v>
      </c>
      <c r="B50" s="47">
        <f>'Accommodation FORM'!C72</f>
        <v>0</v>
      </c>
      <c r="C50" s="47">
        <f>'Accommodation FORM'!E72</f>
        <v>0</v>
      </c>
      <c r="D50" s="17">
        <f t="shared" si="4"/>
        <v>0</v>
      </c>
      <c r="E50" s="17">
        <f>'Accommodation FORM'!H72</f>
        <v>0</v>
      </c>
      <c r="F50" s="17">
        <f>'Accommodation FORM'!I72</f>
        <v>0</v>
      </c>
      <c r="G50" s="18">
        <f>'Accommodation FORM'!J72</f>
        <v>170</v>
      </c>
      <c r="H50" s="18">
        <f t="shared" si="1"/>
        <v>0</v>
      </c>
    </row>
    <row r="51" spans="1:8" ht="18" customHeight="1">
      <c r="A51" s="16" t="s">
        <v>37</v>
      </c>
      <c r="B51" s="47">
        <f>'Accommodation FORM'!C73</f>
        <v>0</v>
      </c>
      <c r="C51" s="47">
        <f>'Accommodation FORM'!E73</f>
        <v>0</v>
      </c>
      <c r="D51" s="17">
        <f t="shared" si="4"/>
        <v>0</v>
      </c>
      <c r="E51" s="17">
        <f>'Accommodation FORM'!H73</f>
        <v>0</v>
      </c>
      <c r="F51" s="17">
        <f>'Accommodation FORM'!I73</f>
        <v>0</v>
      </c>
      <c r="G51" s="18">
        <f>'Accommodation FORM'!J73</f>
        <v>170</v>
      </c>
      <c r="H51" s="18">
        <f t="shared" si="1"/>
        <v>0</v>
      </c>
    </row>
    <row r="52" spans="1:8" ht="18" customHeight="1">
      <c r="A52" s="16" t="s">
        <v>37</v>
      </c>
      <c r="B52" s="47">
        <f>'Accommodation FORM'!C74</f>
        <v>0</v>
      </c>
      <c r="C52" s="47">
        <f>'Accommodation FORM'!E74</f>
        <v>0</v>
      </c>
      <c r="D52" s="17">
        <f t="shared" si="4"/>
        <v>0</v>
      </c>
      <c r="E52" s="17">
        <f>'Accommodation FORM'!H74</f>
        <v>0</v>
      </c>
      <c r="F52" s="17">
        <f>'Accommodation FORM'!I74</f>
        <v>0</v>
      </c>
      <c r="G52" s="18">
        <f>'Accommodation FORM'!J74</f>
        <v>170</v>
      </c>
      <c r="H52" s="18">
        <f t="shared" si="1"/>
        <v>0</v>
      </c>
    </row>
    <row r="53" spans="1:8" ht="18" customHeight="1">
      <c r="A53" s="16" t="s">
        <v>37</v>
      </c>
      <c r="B53" s="47">
        <f>'Accommodation FORM'!C75</f>
        <v>0</v>
      </c>
      <c r="C53" s="47">
        <f>'Accommodation FORM'!E75</f>
        <v>0</v>
      </c>
      <c r="D53" s="17">
        <f t="shared" si="4"/>
        <v>0</v>
      </c>
      <c r="E53" s="17">
        <f>'Accommodation FORM'!H75</f>
        <v>0</v>
      </c>
      <c r="F53" s="17">
        <f>'Accommodation FORM'!I75</f>
        <v>0</v>
      </c>
      <c r="G53" s="18">
        <f>'Accommodation FORM'!J75</f>
        <v>170</v>
      </c>
      <c r="H53" s="18">
        <f t="shared" si="1"/>
        <v>0</v>
      </c>
    </row>
    <row r="54" spans="1:8" ht="18" customHeight="1">
      <c r="A54" s="16" t="s">
        <v>37</v>
      </c>
      <c r="B54" s="47">
        <f>'Accommodation FORM'!C76</f>
        <v>0</v>
      </c>
      <c r="C54" s="47">
        <f>'Accommodation FORM'!E76</f>
        <v>0</v>
      </c>
      <c r="D54" s="17">
        <f t="shared" si="4"/>
        <v>0</v>
      </c>
      <c r="E54" s="17">
        <f>'Accommodation FORM'!H76</f>
        <v>0</v>
      </c>
      <c r="F54" s="17">
        <f>'Accommodation FORM'!I76</f>
        <v>0</v>
      </c>
      <c r="G54" s="18">
        <f>'Accommodation FORM'!J76</f>
        <v>170</v>
      </c>
      <c r="H54" s="18">
        <f t="shared" si="1"/>
        <v>0</v>
      </c>
    </row>
    <row r="55" spans="1:8" ht="18" customHeight="1">
      <c r="A55" s="16" t="s">
        <v>37</v>
      </c>
      <c r="B55" s="47">
        <f>'Accommodation FORM'!C77</f>
        <v>0</v>
      </c>
      <c r="C55" s="47">
        <f>'Accommodation FORM'!E77</f>
        <v>0</v>
      </c>
      <c r="D55" s="17">
        <f>E55/2</f>
        <v>0</v>
      </c>
      <c r="E55" s="17">
        <f>'Accommodation FORM'!H77</f>
        <v>0</v>
      </c>
      <c r="F55" s="17">
        <f>'Accommodation FORM'!I77</f>
        <v>0</v>
      </c>
      <c r="G55" s="18">
        <f>'Accommodation FORM'!J77</f>
        <v>170</v>
      </c>
      <c r="H55" s="18">
        <f>E55*F55*G55</f>
        <v>0</v>
      </c>
    </row>
    <row r="56" spans="1:8" ht="18" customHeight="1">
      <c r="A56" s="16" t="s">
        <v>37</v>
      </c>
      <c r="B56" s="47">
        <f>'Accommodation FORM'!C78</f>
        <v>0</v>
      </c>
      <c r="C56" s="47">
        <f>'Accommodation FORM'!E78</f>
        <v>0</v>
      </c>
      <c r="D56" s="17">
        <f t="shared" si="4"/>
        <v>0</v>
      </c>
      <c r="E56" s="17">
        <f>'Accommodation FORM'!H78</f>
        <v>0</v>
      </c>
      <c r="F56" s="17">
        <f>'Accommodation FORM'!I78</f>
        <v>0</v>
      </c>
      <c r="G56" s="18">
        <f>'Accommodation FORM'!J78</f>
        <v>170</v>
      </c>
      <c r="H56" s="18">
        <f t="shared" si="1"/>
        <v>0</v>
      </c>
    </row>
    <row r="57" spans="1:8" ht="18" customHeight="1">
      <c r="A57" s="126" t="s">
        <v>16</v>
      </c>
      <c r="B57" s="127"/>
      <c r="C57" s="127"/>
      <c r="D57" s="127"/>
      <c r="E57" s="127"/>
      <c r="F57" s="127"/>
      <c r="G57" s="128"/>
      <c r="H57" s="19">
        <f>SUM(H27:H56)</f>
        <v>0</v>
      </c>
    </row>
    <row r="59" ht="18"/>
    <row r="60" ht="18"/>
    <row r="61" ht="18"/>
    <row r="62" ht="18"/>
    <row r="63" ht="18">
      <c r="D63" s="1" t="s">
        <v>50</v>
      </c>
    </row>
  </sheetData>
  <sheetProtection password="CA6C" sheet="1" objects="1" scenarios="1" selectLockedCells="1" selectUnlockedCells="1"/>
  <mergeCells count="17">
    <mergeCell ref="C22:H22"/>
    <mergeCell ref="C23:H23"/>
    <mergeCell ref="A25:G25"/>
    <mergeCell ref="H25:H26"/>
    <mergeCell ref="A57:G57"/>
    <mergeCell ref="B14:H14"/>
    <mergeCell ref="B15:H15"/>
    <mergeCell ref="B16:H16"/>
    <mergeCell ref="C19:H19"/>
    <mergeCell ref="C20:H20"/>
    <mergeCell ref="C21:H21"/>
    <mergeCell ref="A5:H5"/>
    <mergeCell ref="A6:H6"/>
    <mergeCell ref="A8:H8"/>
    <mergeCell ref="B10:H10"/>
    <mergeCell ref="B12:H12"/>
    <mergeCell ref="B13:H13"/>
  </mergeCells>
  <hyperlinks>
    <hyperlink ref="B16" r:id="rId1" display="office@judo.az"/>
  </hyperlinks>
  <printOptions/>
  <pageMargins left="0.7" right="0.7" top="0.75" bottom="0.75" header="0.3" footer="0.3"/>
  <pageSetup fitToHeight="1" fitToWidth="1" horizontalDpi="600" verticalDpi="600" orientation="portrait" paperSize="9" scale="6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5:L63"/>
  <sheetViews>
    <sheetView zoomScalePageLayoutView="0" workbookViewId="0" topLeftCell="A27">
      <selection activeCell="F27" sqref="F27:F56"/>
    </sheetView>
  </sheetViews>
  <sheetFormatPr defaultColWidth="9.00390625" defaultRowHeight="12.75"/>
  <cols>
    <col min="1" max="1" width="26.375" style="1" bestFit="1" customWidth="1"/>
    <col min="2" max="2" width="10.125" style="1" bestFit="1" customWidth="1"/>
    <col min="3" max="3" width="11.25390625" style="1" bestFit="1" customWidth="1"/>
    <col min="4" max="5" width="10.625" style="1" bestFit="1" customWidth="1"/>
    <col min="6" max="6" width="7.875" style="1" bestFit="1" customWidth="1"/>
    <col min="7" max="7" width="10.375" style="1" bestFit="1" customWidth="1"/>
    <col min="8" max="8" width="17.625" style="1" customWidth="1"/>
    <col min="9" max="16384" width="9.125" style="1" customWidth="1"/>
  </cols>
  <sheetData>
    <row r="1" ht="18" customHeight="1" hidden="1"/>
    <row r="2" ht="18" customHeight="1" hidden="1"/>
    <row r="3" ht="18" customHeight="1" hidden="1"/>
    <row r="4" ht="18" hidden="1"/>
    <row r="5" spans="1:10" ht="22.5">
      <c r="A5" s="116" t="s">
        <v>73</v>
      </c>
      <c r="B5" s="116"/>
      <c r="C5" s="116"/>
      <c r="D5" s="116"/>
      <c r="E5" s="116"/>
      <c r="F5" s="116"/>
      <c r="G5" s="116"/>
      <c r="H5" s="116"/>
      <c r="I5" s="11"/>
      <c r="J5" s="11"/>
    </row>
    <row r="6" spans="1:10" ht="18.75" customHeight="1">
      <c r="A6" s="116" t="s">
        <v>58</v>
      </c>
      <c r="B6" s="116"/>
      <c r="C6" s="116"/>
      <c r="D6" s="116"/>
      <c r="E6" s="116"/>
      <c r="F6" s="116"/>
      <c r="G6" s="116"/>
      <c r="H6" s="116"/>
      <c r="I6" s="11"/>
      <c r="J6" s="11"/>
    </row>
    <row r="7" spans="1:10" ht="18.75" customHeight="1">
      <c r="A7" s="50" t="s">
        <v>66</v>
      </c>
      <c r="B7" s="51">
        <f ca="1">TODAY()</f>
        <v>43321</v>
      </c>
      <c r="C7" s="3"/>
      <c r="D7" s="3"/>
      <c r="E7" s="3"/>
      <c r="F7" s="3"/>
      <c r="G7" s="3"/>
      <c r="H7" s="3"/>
      <c r="I7" s="11"/>
      <c r="J7" s="11"/>
    </row>
    <row r="8" spans="1:8" s="3" customFormat="1" ht="18.75">
      <c r="A8" s="121" t="s">
        <v>67</v>
      </c>
      <c r="B8" s="121"/>
      <c r="C8" s="121"/>
      <c r="D8" s="121"/>
      <c r="E8" s="121"/>
      <c r="F8" s="121"/>
      <c r="G8" s="121"/>
      <c r="H8" s="121"/>
    </row>
    <row r="9" spans="1:8" s="3" customFormat="1" ht="17.25" customHeight="1">
      <c r="A9" s="6"/>
      <c r="B9" s="6"/>
      <c r="C9" s="6"/>
      <c r="D9" s="6"/>
      <c r="E9" s="6"/>
      <c r="F9" s="6"/>
      <c r="G9" s="6"/>
      <c r="H9" s="6"/>
    </row>
    <row r="10" spans="1:8" s="2" customFormat="1" ht="18" customHeight="1">
      <c r="A10" s="2" t="s">
        <v>17</v>
      </c>
      <c r="B10" s="117">
        <f>'Traveling detalis'!C6</f>
        <v>0</v>
      </c>
      <c r="C10" s="118"/>
      <c r="D10" s="118"/>
      <c r="E10" s="118"/>
      <c r="F10" s="118"/>
      <c r="G10" s="118"/>
      <c r="H10" s="119"/>
    </row>
    <row r="11" spans="2:8" s="2" customFormat="1" ht="18" customHeight="1">
      <c r="B11" s="7"/>
      <c r="C11" s="7"/>
      <c r="D11" s="7"/>
      <c r="E11" s="7"/>
      <c r="F11" s="7"/>
      <c r="G11" s="7"/>
      <c r="H11" s="7"/>
    </row>
    <row r="12" spans="1:8" s="2" customFormat="1" ht="18" customHeight="1">
      <c r="A12" s="10" t="s">
        <v>19</v>
      </c>
      <c r="B12" s="120" t="s">
        <v>9</v>
      </c>
      <c r="C12" s="120"/>
      <c r="D12" s="120"/>
      <c r="E12" s="120"/>
      <c r="F12" s="120"/>
      <c r="G12" s="120"/>
      <c r="H12" s="120"/>
    </row>
    <row r="13" spans="1:8" s="2" customFormat="1" ht="18" customHeight="1">
      <c r="A13" s="9" t="s">
        <v>20</v>
      </c>
      <c r="B13" s="120" t="s">
        <v>18</v>
      </c>
      <c r="C13" s="120"/>
      <c r="D13" s="120"/>
      <c r="E13" s="120"/>
      <c r="F13" s="120"/>
      <c r="G13" s="120"/>
      <c r="H13" s="120"/>
    </row>
    <row r="14" spans="1:8" s="2" customFormat="1" ht="18" customHeight="1">
      <c r="A14" s="9" t="s">
        <v>21</v>
      </c>
      <c r="B14" s="120" t="s">
        <v>27</v>
      </c>
      <c r="C14" s="120"/>
      <c r="D14" s="120"/>
      <c r="E14" s="120"/>
      <c r="F14" s="120"/>
      <c r="G14" s="120"/>
      <c r="H14" s="120"/>
    </row>
    <row r="15" spans="1:8" s="2" customFormat="1" ht="18" customHeight="1">
      <c r="A15" s="9" t="s">
        <v>22</v>
      </c>
      <c r="B15" s="120" t="s">
        <v>28</v>
      </c>
      <c r="C15" s="120"/>
      <c r="D15" s="120"/>
      <c r="E15" s="120"/>
      <c r="F15" s="120"/>
      <c r="G15" s="120"/>
      <c r="H15" s="120"/>
    </row>
    <row r="16" spans="1:8" s="2" customFormat="1" ht="18" customHeight="1">
      <c r="A16" s="9" t="s">
        <v>23</v>
      </c>
      <c r="B16" s="129" t="s">
        <v>48</v>
      </c>
      <c r="C16" s="120"/>
      <c r="D16" s="120"/>
      <c r="E16" s="120"/>
      <c r="F16" s="120"/>
      <c r="G16" s="120"/>
      <c r="H16" s="120"/>
    </row>
    <row r="17" s="2" customFormat="1" ht="15.75" customHeight="1">
      <c r="A17" s="8"/>
    </row>
    <row r="18" s="2" customFormat="1" ht="18" customHeight="1">
      <c r="A18" s="4" t="s">
        <v>30</v>
      </c>
    </row>
    <row r="19" spans="1:8" s="2" customFormat="1" ht="18" customHeight="1">
      <c r="A19" s="9" t="s">
        <v>31</v>
      </c>
      <c r="C19" s="115" t="s">
        <v>41</v>
      </c>
      <c r="D19" s="115"/>
      <c r="E19" s="115"/>
      <c r="F19" s="115"/>
      <c r="G19" s="115"/>
      <c r="H19" s="115"/>
    </row>
    <row r="20" spans="1:8" s="2" customFormat="1" ht="18" customHeight="1">
      <c r="A20" s="9" t="s">
        <v>25</v>
      </c>
      <c r="C20" s="115" t="s">
        <v>42</v>
      </c>
      <c r="D20" s="115"/>
      <c r="E20" s="115"/>
      <c r="F20" s="115"/>
      <c r="G20" s="115"/>
      <c r="H20" s="115"/>
    </row>
    <row r="21" spans="1:8" s="2" customFormat="1" ht="18" customHeight="1">
      <c r="A21" s="9" t="s">
        <v>26</v>
      </c>
      <c r="C21" s="115" t="s">
        <v>43</v>
      </c>
      <c r="D21" s="115"/>
      <c r="E21" s="115"/>
      <c r="F21" s="115"/>
      <c r="G21" s="115"/>
      <c r="H21" s="115"/>
    </row>
    <row r="22" spans="1:8" s="2" customFormat="1" ht="18" customHeight="1">
      <c r="A22" s="7" t="s">
        <v>29</v>
      </c>
      <c r="C22" s="115">
        <v>19100113629</v>
      </c>
      <c r="D22" s="115"/>
      <c r="E22" s="115"/>
      <c r="F22" s="115"/>
      <c r="G22" s="115"/>
      <c r="H22" s="115"/>
    </row>
    <row r="23" spans="1:8" s="2" customFormat="1" ht="18" customHeight="1">
      <c r="A23" s="7" t="s">
        <v>24</v>
      </c>
      <c r="C23" s="115" t="s">
        <v>44</v>
      </c>
      <c r="D23" s="115"/>
      <c r="E23" s="115"/>
      <c r="F23" s="115"/>
      <c r="G23" s="115"/>
      <c r="H23" s="115"/>
    </row>
    <row r="24" ht="18" customHeight="1"/>
    <row r="25" spans="1:8" ht="30.75" customHeight="1">
      <c r="A25" s="122" t="s">
        <v>63</v>
      </c>
      <c r="B25" s="123"/>
      <c r="C25" s="123"/>
      <c r="D25" s="123"/>
      <c r="E25" s="123"/>
      <c r="F25" s="123"/>
      <c r="G25" s="124"/>
      <c r="H25" s="125" t="s">
        <v>46</v>
      </c>
    </row>
    <row r="26" spans="1:8" ht="36" customHeight="1">
      <c r="A26" s="12" t="s">
        <v>45</v>
      </c>
      <c r="B26" s="13" t="s">
        <v>0</v>
      </c>
      <c r="C26" s="13" t="s">
        <v>1</v>
      </c>
      <c r="D26" s="14" t="s">
        <v>2</v>
      </c>
      <c r="E26" s="14" t="s">
        <v>4</v>
      </c>
      <c r="F26" s="12" t="s">
        <v>3</v>
      </c>
      <c r="G26" s="15" t="str">
        <f>'Accommodation FORM'!J12</f>
        <v>Half Board</v>
      </c>
      <c r="H26" s="125"/>
    </row>
    <row r="27" spans="1:12" s="2" customFormat="1" ht="18" customHeight="1">
      <c r="A27" s="16" t="s">
        <v>7</v>
      </c>
      <c r="B27" s="47">
        <f>'Accommodation FORM'!C85</f>
        <v>0</v>
      </c>
      <c r="C27" s="47">
        <f>'Accommodation FORM'!E85</f>
        <v>0</v>
      </c>
      <c r="D27" s="17">
        <f aca="true" t="shared" si="0" ref="D27:D41">E27/1</f>
        <v>0</v>
      </c>
      <c r="E27" s="17">
        <f>'Accommodation FORM'!H85</f>
        <v>0</v>
      </c>
      <c r="F27" s="17">
        <f>'Accommodation FORM'!I85</f>
        <v>0</v>
      </c>
      <c r="G27" s="18">
        <f>'Accommodation FORM'!J85</f>
        <v>160</v>
      </c>
      <c r="H27" s="18">
        <f aca="true" t="shared" si="1" ref="H27:H32">E27*F27*G27</f>
        <v>0</v>
      </c>
      <c r="L27" s="5"/>
    </row>
    <row r="28" spans="1:8" ht="18" customHeight="1">
      <c r="A28" s="16" t="s">
        <v>7</v>
      </c>
      <c r="B28" s="47">
        <f>'Accommodation FORM'!C86</f>
        <v>0</v>
      </c>
      <c r="C28" s="47">
        <f>'Accommodation FORM'!E86</f>
        <v>0</v>
      </c>
      <c r="D28" s="17">
        <f t="shared" si="0"/>
        <v>0</v>
      </c>
      <c r="E28" s="17">
        <f>'Accommodation FORM'!H86</f>
        <v>0</v>
      </c>
      <c r="F28" s="17">
        <f>'Accommodation FORM'!I86</f>
        <v>0</v>
      </c>
      <c r="G28" s="18">
        <f>'Accommodation FORM'!J86</f>
        <v>160</v>
      </c>
      <c r="H28" s="18">
        <f t="shared" si="1"/>
        <v>0</v>
      </c>
    </row>
    <row r="29" spans="1:8" ht="18" customHeight="1">
      <c r="A29" s="16" t="s">
        <v>7</v>
      </c>
      <c r="B29" s="47">
        <f>'Accommodation FORM'!C87</f>
        <v>0</v>
      </c>
      <c r="C29" s="47">
        <f>'Accommodation FORM'!E87</f>
        <v>0</v>
      </c>
      <c r="D29" s="17">
        <f t="shared" si="0"/>
        <v>0</v>
      </c>
      <c r="E29" s="17">
        <f>'Accommodation FORM'!H87</f>
        <v>0</v>
      </c>
      <c r="F29" s="17">
        <f>'Accommodation FORM'!I87</f>
        <v>0</v>
      </c>
      <c r="G29" s="18">
        <f>'Accommodation FORM'!J87</f>
        <v>160</v>
      </c>
      <c r="H29" s="18">
        <f t="shared" si="1"/>
        <v>0</v>
      </c>
    </row>
    <row r="30" spans="1:12" s="2" customFormat="1" ht="18" customHeight="1">
      <c r="A30" s="16" t="s">
        <v>7</v>
      </c>
      <c r="B30" s="47">
        <f>'Accommodation FORM'!C88</f>
        <v>0</v>
      </c>
      <c r="C30" s="47">
        <f>'Accommodation FORM'!E88</f>
        <v>0</v>
      </c>
      <c r="D30" s="17">
        <f t="shared" si="0"/>
        <v>0</v>
      </c>
      <c r="E30" s="17">
        <f>'Accommodation FORM'!H88</f>
        <v>0</v>
      </c>
      <c r="F30" s="17">
        <f>'Accommodation FORM'!I88</f>
        <v>0</v>
      </c>
      <c r="G30" s="18">
        <f>'Accommodation FORM'!J88</f>
        <v>160</v>
      </c>
      <c r="H30" s="18">
        <f t="shared" si="1"/>
        <v>0</v>
      </c>
      <c r="L30" s="5"/>
    </row>
    <row r="31" spans="1:8" ht="18" customHeight="1">
      <c r="A31" s="16" t="s">
        <v>7</v>
      </c>
      <c r="B31" s="47">
        <f>'Accommodation FORM'!C89</f>
        <v>0</v>
      </c>
      <c r="C31" s="47">
        <f>'Accommodation FORM'!E89</f>
        <v>0</v>
      </c>
      <c r="D31" s="17">
        <f t="shared" si="0"/>
        <v>0</v>
      </c>
      <c r="E31" s="17">
        <f>'Accommodation FORM'!H89</f>
        <v>0</v>
      </c>
      <c r="F31" s="17">
        <f>'Accommodation FORM'!I89</f>
        <v>0</v>
      </c>
      <c r="G31" s="18">
        <f>'Accommodation FORM'!J89</f>
        <v>160</v>
      </c>
      <c r="H31" s="18">
        <f t="shared" si="1"/>
        <v>0</v>
      </c>
    </row>
    <row r="32" spans="1:8" ht="18" customHeight="1">
      <c r="A32" s="16" t="s">
        <v>7</v>
      </c>
      <c r="B32" s="47">
        <f>'Accommodation FORM'!C90</f>
        <v>0</v>
      </c>
      <c r="C32" s="47">
        <f>'Accommodation FORM'!E90</f>
        <v>0</v>
      </c>
      <c r="D32" s="17">
        <f t="shared" si="0"/>
        <v>0</v>
      </c>
      <c r="E32" s="17">
        <f>'Accommodation FORM'!H90</f>
        <v>0</v>
      </c>
      <c r="F32" s="17">
        <f>'Accommodation FORM'!I90</f>
        <v>0</v>
      </c>
      <c r="G32" s="18">
        <f>'Accommodation FORM'!J90</f>
        <v>160</v>
      </c>
      <c r="H32" s="18">
        <f t="shared" si="1"/>
        <v>0</v>
      </c>
    </row>
    <row r="33" spans="1:8" ht="18" customHeight="1">
      <c r="A33" s="16" t="s">
        <v>7</v>
      </c>
      <c r="B33" s="47">
        <f>'Accommodation FORM'!C91</f>
        <v>0</v>
      </c>
      <c r="C33" s="47">
        <f>'Accommodation FORM'!E91</f>
        <v>0</v>
      </c>
      <c r="D33" s="17">
        <f aca="true" t="shared" si="2" ref="D33:D40">E33/1</f>
        <v>0</v>
      </c>
      <c r="E33" s="17">
        <f>'Accommodation FORM'!H91</f>
        <v>0</v>
      </c>
      <c r="F33" s="17">
        <f>'Accommodation FORM'!I91</f>
        <v>0</v>
      </c>
      <c r="G33" s="18">
        <f>'Accommodation FORM'!J91</f>
        <v>160</v>
      </c>
      <c r="H33" s="18">
        <f aca="true" t="shared" si="3" ref="H33:H40">E33*F33*G33</f>
        <v>0</v>
      </c>
    </row>
    <row r="34" spans="1:8" ht="18" customHeight="1">
      <c r="A34" s="16" t="s">
        <v>7</v>
      </c>
      <c r="B34" s="47">
        <f>'Accommodation FORM'!C92</f>
        <v>0</v>
      </c>
      <c r="C34" s="47">
        <f>'Accommodation FORM'!E92</f>
        <v>0</v>
      </c>
      <c r="D34" s="17">
        <f t="shared" si="2"/>
        <v>0</v>
      </c>
      <c r="E34" s="17">
        <f>'Accommodation FORM'!H92</f>
        <v>0</v>
      </c>
      <c r="F34" s="17">
        <f>'Accommodation FORM'!I92</f>
        <v>0</v>
      </c>
      <c r="G34" s="18">
        <f>'Accommodation FORM'!J92</f>
        <v>160</v>
      </c>
      <c r="H34" s="18">
        <f t="shared" si="3"/>
        <v>0</v>
      </c>
    </row>
    <row r="35" spans="1:8" ht="18" customHeight="1">
      <c r="A35" s="16" t="s">
        <v>7</v>
      </c>
      <c r="B35" s="47">
        <f>'Accommodation FORM'!C93</f>
        <v>0</v>
      </c>
      <c r="C35" s="47">
        <f>'Accommodation FORM'!E93</f>
        <v>0</v>
      </c>
      <c r="D35" s="17">
        <f t="shared" si="2"/>
        <v>0</v>
      </c>
      <c r="E35" s="17">
        <f>'Accommodation FORM'!H93</f>
        <v>0</v>
      </c>
      <c r="F35" s="17">
        <f>'Accommodation FORM'!I93</f>
        <v>0</v>
      </c>
      <c r="G35" s="18">
        <f>'Accommodation FORM'!J93</f>
        <v>160</v>
      </c>
      <c r="H35" s="18">
        <f t="shared" si="3"/>
        <v>0</v>
      </c>
    </row>
    <row r="36" spans="1:8" ht="18" customHeight="1">
      <c r="A36" s="16" t="s">
        <v>7</v>
      </c>
      <c r="B36" s="47">
        <f>'Accommodation FORM'!C94</f>
        <v>0</v>
      </c>
      <c r="C36" s="47">
        <f>'Accommodation FORM'!E94</f>
        <v>0</v>
      </c>
      <c r="D36" s="17">
        <f t="shared" si="2"/>
        <v>0</v>
      </c>
      <c r="E36" s="17">
        <f>'Accommodation FORM'!H94</f>
        <v>0</v>
      </c>
      <c r="F36" s="17">
        <f>'Accommodation FORM'!I94</f>
        <v>0</v>
      </c>
      <c r="G36" s="18">
        <f>'Accommodation FORM'!J94</f>
        <v>160</v>
      </c>
      <c r="H36" s="18">
        <f t="shared" si="3"/>
        <v>0</v>
      </c>
    </row>
    <row r="37" spans="1:8" ht="18" customHeight="1">
      <c r="A37" s="16" t="s">
        <v>7</v>
      </c>
      <c r="B37" s="47">
        <f>'Accommodation FORM'!C95</f>
        <v>0</v>
      </c>
      <c r="C37" s="47">
        <f>'Accommodation FORM'!E95</f>
        <v>0</v>
      </c>
      <c r="D37" s="17">
        <f t="shared" si="2"/>
        <v>0</v>
      </c>
      <c r="E37" s="17">
        <f>'Accommodation FORM'!H95</f>
        <v>0</v>
      </c>
      <c r="F37" s="17">
        <f>'Accommodation FORM'!I95</f>
        <v>0</v>
      </c>
      <c r="G37" s="18">
        <f>'Accommodation FORM'!J95</f>
        <v>160</v>
      </c>
      <c r="H37" s="18">
        <f t="shared" si="3"/>
        <v>0</v>
      </c>
    </row>
    <row r="38" spans="1:8" ht="18" customHeight="1">
      <c r="A38" s="16" t="s">
        <v>7</v>
      </c>
      <c r="B38" s="47">
        <f>'Accommodation FORM'!C96</f>
        <v>0</v>
      </c>
      <c r="C38" s="47">
        <f>'Accommodation FORM'!E96</f>
        <v>0</v>
      </c>
      <c r="D38" s="17">
        <f t="shared" si="2"/>
        <v>0</v>
      </c>
      <c r="E38" s="17">
        <f>'Accommodation FORM'!H96</f>
        <v>0</v>
      </c>
      <c r="F38" s="17">
        <f>'Accommodation FORM'!I96</f>
        <v>0</v>
      </c>
      <c r="G38" s="18">
        <f>'Accommodation FORM'!J96</f>
        <v>160</v>
      </c>
      <c r="H38" s="18">
        <f t="shared" si="3"/>
        <v>0</v>
      </c>
    </row>
    <row r="39" spans="1:8" ht="18" customHeight="1">
      <c r="A39" s="16" t="s">
        <v>7</v>
      </c>
      <c r="B39" s="47">
        <f>'Accommodation FORM'!C97</f>
        <v>0</v>
      </c>
      <c r="C39" s="47">
        <f>'Accommodation FORM'!E97</f>
        <v>0</v>
      </c>
      <c r="D39" s="17">
        <f t="shared" si="2"/>
        <v>0</v>
      </c>
      <c r="E39" s="17">
        <f>'Accommodation FORM'!H97</f>
        <v>0</v>
      </c>
      <c r="F39" s="17">
        <f>'Accommodation FORM'!I97</f>
        <v>0</v>
      </c>
      <c r="G39" s="18">
        <f>'Accommodation FORM'!J97</f>
        <v>160</v>
      </c>
      <c r="H39" s="18">
        <f t="shared" si="3"/>
        <v>0</v>
      </c>
    </row>
    <row r="40" spans="1:8" ht="18" customHeight="1">
      <c r="A40" s="16" t="s">
        <v>7</v>
      </c>
      <c r="B40" s="47">
        <f>'Accommodation FORM'!C98</f>
        <v>0</v>
      </c>
      <c r="C40" s="47">
        <f>'Accommodation FORM'!E98</f>
        <v>0</v>
      </c>
      <c r="D40" s="17">
        <f t="shared" si="2"/>
        <v>0</v>
      </c>
      <c r="E40" s="17">
        <f>'Accommodation FORM'!H98</f>
        <v>0</v>
      </c>
      <c r="F40" s="17">
        <f>'Accommodation FORM'!I98</f>
        <v>0</v>
      </c>
      <c r="G40" s="18">
        <f>'Accommodation FORM'!J98</f>
        <v>160</v>
      </c>
      <c r="H40" s="18">
        <f t="shared" si="3"/>
        <v>0</v>
      </c>
    </row>
    <row r="41" spans="1:8" ht="18" customHeight="1">
      <c r="A41" s="16" t="s">
        <v>7</v>
      </c>
      <c r="B41" s="47">
        <f>'Accommodation FORM'!C99</f>
        <v>0</v>
      </c>
      <c r="C41" s="47">
        <f>'Accommodation FORM'!E99</f>
        <v>0</v>
      </c>
      <c r="D41" s="17">
        <f t="shared" si="0"/>
        <v>0</v>
      </c>
      <c r="E41" s="17">
        <f>'Accommodation FORM'!H99</f>
        <v>0</v>
      </c>
      <c r="F41" s="17">
        <f>'Accommodation FORM'!I99</f>
        <v>0</v>
      </c>
      <c r="G41" s="18">
        <f>'Accommodation FORM'!J99</f>
        <v>160</v>
      </c>
      <c r="H41" s="18">
        <f aca="true" t="shared" si="4" ref="H41:H47">E41*F41*G41</f>
        <v>0</v>
      </c>
    </row>
    <row r="42" spans="1:8" s="2" customFormat="1" ht="18" customHeight="1">
      <c r="A42" s="16" t="s">
        <v>37</v>
      </c>
      <c r="B42" s="47">
        <f>'Accommodation FORM'!C100</f>
        <v>0</v>
      </c>
      <c r="C42" s="47">
        <f>'Accommodation FORM'!E100</f>
        <v>0</v>
      </c>
      <c r="D42" s="17">
        <f aca="true" t="shared" si="5" ref="D42:D56">E42/2</f>
        <v>0</v>
      </c>
      <c r="E42" s="17">
        <f>'Accommodation FORM'!H100</f>
        <v>0</v>
      </c>
      <c r="F42" s="17">
        <f>'Accommodation FORM'!I100</f>
        <v>0</v>
      </c>
      <c r="G42" s="18">
        <f>'Accommodation FORM'!J100</f>
        <v>130</v>
      </c>
      <c r="H42" s="18">
        <f t="shared" si="4"/>
        <v>0</v>
      </c>
    </row>
    <row r="43" spans="1:8" s="2" customFormat="1" ht="18" customHeight="1">
      <c r="A43" s="16" t="s">
        <v>37</v>
      </c>
      <c r="B43" s="47">
        <f>'Accommodation FORM'!C101</f>
        <v>0</v>
      </c>
      <c r="C43" s="47">
        <f>'Accommodation FORM'!E101</f>
        <v>0</v>
      </c>
      <c r="D43" s="17">
        <f t="shared" si="5"/>
        <v>0</v>
      </c>
      <c r="E43" s="17">
        <f>'Accommodation FORM'!H101</f>
        <v>0</v>
      </c>
      <c r="F43" s="17">
        <f>'Accommodation FORM'!I101</f>
        <v>0</v>
      </c>
      <c r="G43" s="18">
        <f>'Accommodation FORM'!J101</f>
        <v>130</v>
      </c>
      <c r="H43" s="18">
        <f t="shared" si="4"/>
        <v>0</v>
      </c>
    </row>
    <row r="44" spans="1:8" s="2" customFormat="1" ht="18" customHeight="1">
      <c r="A44" s="16" t="s">
        <v>37</v>
      </c>
      <c r="B44" s="47">
        <f>'Accommodation FORM'!C102</f>
        <v>0</v>
      </c>
      <c r="C44" s="47">
        <f>'Accommodation FORM'!E102</f>
        <v>0</v>
      </c>
      <c r="D44" s="17">
        <f t="shared" si="5"/>
        <v>0</v>
      </c>
      <c r="E44" s="17">
        <f>'Accommodation FORM'!H102</f>
        <v>0</v>
      </c>
      <c r="F44" s="17">
        <f>'Accommodation FORM'!I102</f>
        <v>0</v>
      </c>
      <c r="G44" s="18">
        <f>'Accommodation FORM'!J102</f>
        <v>130</v>
      </c>
      <c r="H44" s="18">
        <f t="shared" si="4"/>
        <v>0</v>
      </c>
    </row>
    <row r="45" spans="1:8" s="2" customFormat="1" ht="18" customHeight="1">
      <c r="A45" s="16" t="s">
        <v>37</v>
      </c>
      <c r="B45" s="47">
        <f>'Accommodation FORM'!C103</f>
        <v>0</v>
      </c>
      <c r="C45" s="47">
        <f>'Accommodation FORM'!E103</f>
        <v>0</v>
      </c>
      <c r="D45" s="17">
        <f t="shared" si="5"/>
        <v>0</v>
      </c>
      <c r="E45" s="17">
        <f>'Accommodation FORM'!H103</f>
        <v>0</v>
      </c>
      <c r="F45" s="17">
        <f>'Accommodation FORM'!I103</f>
        <v>0</v>
      </c>
      <c r="G45" s="18">
        <f>'Accommodation FORM'!J103</f>
        <v>130</v>
      </c>
      <c r="H45" s="18">
        <f t="shared" si="4"/>
        <v>0</v>
      </c>
    </row>
    <row r="46" spans="1:8" ht="18" customHeight="1">
      <c r="A46" s="16" t="s">
        <v>37</v>
      </c>
      <c r="B46" s="47">
        <f>'Accommodation FORM'!C104</f>
        <v>0</v>
      </c>
      <c r="C46" s="47">
        <f>'Accommodation FORM'!E104</f>
        <v>0</v>
      </c>
      <c r="D46" s="17">
        <f t="shared" si="5"/>
        <v>0</v>
      </c>
      <c r="E46" s="17">
        <f>'Accommodation FORM'!H104</f>
        <v>0</v>
      </c>
      <c r="F46" s="17">
        <f>'Accommodation FORM'!I104</f>
        <v>0</v>
      </c>
      <c r="G46" s="18">
        <f>'Accommodation FORM'!J104</f>
        <v>130</v>
      </c>
      <c r="H46" s="18">
        <f t="shared" si="4"/>
        <v>0</v>
      </c>
    </row>
    <row r="47" spans="1:8" ht="18" customHeight="1">
      <c r="A47" s="16" t="s">
        <v>37</v>
      </c>
      <c r="B47" s="47">
        <f>'Accommodation FORM'!C105</f>
        <v>0</v>
      </c>
      <c r="C47" s="47">
        <f>'Accommodation FORM'!E105</f>
        <v>0</v>
      </c>
      <c r="D47" s="17">
        <f t="shared" si="5"/>
        <v>0</v>
      </c>
      <c r="E47" s="17">
        <f>'Accommodation FORM'!H105</f>
        <v>0</v>
      </c>
      <c r="F47" s="17">
        <f>'Accommodation FORM'!I105</f>
        <v>0</v>
      </c>
      <c r="G47" s="18">
        <f>'Accommodation FORM'!J105</f>
        <v>130</v>
      </c>
      <c r="H47" s="18">
        <f t="shared" si="4"/>
        <v>0</v>
      </c>
    </row>
    <row r="48" spans="1:8" ht="18" customHeight="1">
      <c r="A48" s="16" t="s">
        <v>37</v>
      </c>
      <c r="B48" s="47">
        <f>'Accommodation FORM'!C106</f>
        <v>0</v>
      </c>
      <c r="C48" s="47">
        <f>'Accommodation FORM'!E106</f>
        <v>0</v>
      </c>
      <c r="D48" s="17">
        <f aca="true" t="shared" si="6" ref="D48:D55">E48/2</f>
        <v>0</v>
      </c>
      <c r="E48" s="17">
        <f>'Accommodation FORM'!H106</f>
        <v>0</v>
      </c>
      <c r="F48" s="17">
        <f>'Accommodation FORM'!I106</f>
        <v>0</v>
      </c>
      <c r="G48" s="18">
        <f>'Accommodation FORM'!J106</f>
        <v>130</v>
      </c>
      <c r="H48" s="18">
        <f aca="true" t="shared" si="7" ref="H48:H55">E48*F48*G48</f>
        <v>0</v>
      </c>
    </row>
    <row r="49" spans="1:8" ht="18" customHeight="1">
      <c r="A49" s="16" t="s">
        <v>37</v>
      </c>
      <c r="B49" s="47">
        <f>'Accommodation FORM'!C107</f>
        <v>0</v>
      </c>
      <c r="C49" s="47">
        <f>'Accommodation FORM'!E107</f>
        <v>0</v>
      </c>
      <c r="D49" s="17">
        <f t="shared" si="6"/>
        <v>0</v>
      </c>
      <c r="E49" s="17">
        <f>'Accommodation FORM'!H107</f>
        <v>0</v>
      </c>
      <c r="F49" s="17">
        <f>'Accommodation FORM'!I107</f>
        <v>0</v>
      </c>
      <c r="G49" s="18">
        <f>'Accommodation FORM'!J107</f>
        <v>130</v>
      </c>
      <c r="H49" s="18">
        <f t="shared" si="7"/>
        <v>0</v>
      </c>
    </row>
    <row r="50" spans="1:8" ht="18" customHeight="1">
      <c r="A50" s="16" t="s">
        <v>37</v>
      </c>
      <c r="B50" s="47">
        <f>'Accommodation FORM'!C108</f>
        <v>0</v>
      </c>
      <c r="C50" s="47">
        <f>'Accommodation FORM'!E108</f>
        <v>0</v>
      </c>
      <c r="D50" s="17">
        <f t="shared" si="6"/>
        <v>0</v>
      </c>
      <c r="E50" s="17">
        <f>'Accommodation FORM'!H108</f>
        <v>0</v>
      </c>
      <c r="F50" s="17">
        <f>'Accommodation FORM'!I108</f>
        <v>0</v>
      </c>
      <c r="G50" s="18">
        <f>'Accommodation FORM'!J108</f>
        <v>130</v>
      </c>
      <c r="H50" s="18">
        <f t="shared" si="7"/>
        <v>0</v>
      </c>
    </row>
    <row r="51" spans="1:8" ht="18" customHeight="1">
      <c r="A51" s="16" t="s">
        <v>37</v>
      </c>
      <c r="B51" s="47">
        <f>'Accommodation FORM'!C109</f>
        <v>0</v>
      </c>
      <c r="C51" s="47">
        <f>'Accommodation FORM'!E109</f>
        <v>0</v>
      </c>
      <c r="D51" s="17">
        <f t="shared" si="6"/>
        <v>0</v>
      </c>
      <c r="E51" s="17">
        <f>'Accommodation FORM'!H109</f>
        <v>0</v>
      </c>
      <c r="F51" s="17">
        <f>'Accommodation FORM'!I109</f>
        <v>0</v>
      </c>
      <c r="G51" s="18">
        <f>'Accommodation FORM'!J109</f>
        <v>130</v>
      </c>
      <c r="H51" s="18">
        <f t="shared" si="7"/>
        <v>0</v>
      </c>
    </row>
    <row r="52" spans="1:8" ht="18" customHeight="1">
      <c r="A52" s="16" t="s">
        <v>37</v>
      </c>
      <c r="B52" s="47">
        <f>'Accommodation FORM'!C110</f>
        <v>0</v>
      </c>
      <c r="C52" s="47">
        <f>'Accommodation FORM'!E110</f>
        <v>0</v>
      </c>
      <c r="D52" s="17">
        <f t="shared" si="6"/>
        <v>0</v>
      </c>
      <c r="E52" s="17">
        <f>'Accommodation FORM'!H110</f>
        <v>0</v>
      </c>
      <c r="F52" s="17">
        <f>'Accommodation FORM'!I110</f>
        <v>0</v>
      </c>
      <c r="G52" s="18">
        <f>'Accommodation FORM'!J110</f>
        <v>130</v>
      </c>
      <c r="H52" s="18">
        <f t="shared" si="7"/>
        <v>0</v>
      </c>
    </row>
    <row r="53" spans="1:8" ht="18" customHeight="1">
      <c r="A53" s="16" t="s">
        <v>37</v>
      </c>
      <c r="B53" s="47">
        <f>'Accommodation FORM'!C111</f>
        <v>0</v>
      </c>
      <c r="C53" s="47">
        <f>'Accommodation FORM'!E111</f>
        <v>0</v>
      </c>
      <c r="D53" s="17">
        <f t="shared" si="6"/>
        <v>0</v>
      </c>
      <c r="E53" s="17">
        <f>'Accommodation FORM'!H111</f>
        <v>0</v>
      </c>
      <c r="F53" s="17">
        <f>'Accommodation FORM'!I111</f>
        <v>0</v>
      </c>
      <c r="G53" s="18">
        <f>'Accommodation FORM'!J111</f>
        <v>130</v>
      </c>
      <c r="H53" s="18">
        <f t="shared" si="7"/>
        <v>0</v>
      </c>
    </row>
    <row r="54" spans="1:8" ht="18" customHeight="1">
      <c r="A54" s="16" t="s">
        <v>37</v>
      </c>
      <c r="B54" s="47">
        <f>'Accommodation FORM'!C112</f>
        <v>0</v>
      </c>
      <c r="C54" s="47">
        <f>'Accommodation FORM'!E112</f>
        <v>0</v>
      </c>
      <c r="D54" s="17">
        <f t="shared" si="6"/>
        <v>0</v>
      </c>
      <c r="E54" s="17">
        <f>'Accommodation FORM'!H112</f>
        <v>0</v>
      </c>
      <c r="F54" s="17">
        <f>'Accommodation FORM'!I112</f>
        <v>0</v>
      </c>
      <c r="G54" s="18">
        <f>'Accommodation FORM'!J112</f>
        <v>130</v>
      </c>
      <c r="H54" s="18">
        <f t="shared" si="7"/>
        <v>0</v>
      </c>
    </row>
    <row r="55" spans="1:8" ht="18" customHeight="1">
      <c r="A55" s="16" t="s">
        <v>37</v>
      </c>
      <c r="B55" s="47">
        <f>'Accommodation FORM'!C113</f>
        <v>0</v>
      </c>
      <c r="C55" s="47">
        <f>'Accommodation FORM'!E113</f>
        <v>0</v>
      </c>
      <c r="D55" s="17">
        <f t="shared" si="6"/>
        <v>0</v>
      </c>
      <c r="E55" s="17">
        <f>'Accommodation FORM'!H113</f>
        <v>0</v>
      </c>
      <c r="F55" s="17">
        <f>'Accommodation FORM'!I113</f>
        <v>0</v>
      </c>
      <c r="G55" s="18">
        <f>'Accommodation FORM'!J113</f>
        <v>130</v>
      </c>
      <c r="H55" s="18">
        <f t="shared" si="7"/>
        <v>0</v>
      </c>
    </row>
    <row r="56" spans="1:8" ht="18" customHeight="1">
      <c r="A56" s="16" t="s">
        <v>37</v>
      </c>
      <c r="B56" s="47">
        <f>'Accommodation FORM'!C114</f>
        <v>0</v>
      </c>
      <c r="C56" s="47">
        <f>'Accommodation FORM'!E114</f>
        <v>0</v>
      </c>
      <c r="D56" s="17">
        <f t="shared" si="5"/>
        <v>0</v>
      </c>
      <c r="E56" s="17">
        <f>'Accommodation FORM'!H114</f>
        <v>0</v>
      </c>
      <c r="F56" s="17">
        <f>'Accommodation FORM'!I114</f>
        <v>0</v>
      </c>
      <c r="G56" s="18">
        <f>'Accommodation FORM'!J114</f>
        <v>130</v>
      </c>
      <c r="H56" s="18">
        <f>E56*F56*G56</f>
        <v>0</v>
      </c>
    </row>
    <row r="57" spans="1:8" ht="18" customHeight="1">
      <c r="A57" s="126" t="s">
        <v>16</v>
      </c>
      <c r="B57" s="127"/>
      <c r="C57" s="127"/>
      <c r="D57" s="127"/>
      <c r="E57" s="127"/>
      <c r="F57" s="127"/>
      <c r="G57" s="128"/>
      <c r="H57" s="19">
        <f>SUM(H27:H56)</f>
        <v>0</v>
      </c>
    </row>
    <row r="59" ht="18"/>
    <row r="60" ht="18"/>
    <row r="61" ht="18"/>
    <row r="62" ht="18"/>
    <row r="63" ht="18">
      <c r="D63" s="1" t="s">
        <v>50</v>
      </c>
    </row>
  </sheetData>
  <sheetProtection password="CA6C" sheet="1" objects="1" scenarios="1" selectLockedCells="1" selectUnlockedCells="1"/>
  <mergeCells count="17">
    <mergeCell ref="C22:H22"/>
    <mergeCell ref="C23:H23"/>
    <mergeCell ref="A25:G25"/>
    <mergeCell ref="H25:H26"/>
    <mergeCell ref="A57:G57"/>
    <mergeCell ref="B14:H14"/>
    <mergeCell ref="B15:H15"/>
    <mergeCell ref="B16:H16"/>
    <mergeCell ref="C19:H19"/>
    <mergeCell ref="C20:H20"/>
    <mergeCell ref="C21:H21"/>
    <mergeCell ref="A5:H5"/>
    <mergeCell ref="A6:H6"/>
    <mergeCell ref="A8:H8"/>
    <mergeCell ref="B10:H10"/>
    <mergeCell ref="B12:H12"/>
    <mergeCell ref="B13:H13"/>
  </mergeCells>
  <hyperlinks>
    <hyperlink ref="B16" r:id="rId1" display="office@judo.az"/>
  </hyperlinks>
  <printOptions/>
  <pageMargins left="0.7" right="0.7" top="0.75" bottom="0.75" header="0.3" footer="0.3"/>
  <pageSetup fitToHeight="1" fitToWidth="1" horizontalDpi="600" verticalDpi="600" orientation="portrait" paperSize="9" scale="67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5:L63"/>
  <sheetViews>
    <sheetView zoomScalePageLayoutView="0" workbookViewId="0" topLeftCell="A26">
      <selection activeCell="F27" sqref="F27"/>
    </sheetView>
  </sheetViews>
  <sheetFormatPr defaultColWidth="9.00390625" defaultRowHeight="12.75"/>
  <cols>
    <col min="1" max="1" width="26.375" style="1" bestFit="1" customWidth="1"/>
    <col min="2" max="2" width="10.125" style="1" bestFit="1" customWidth="1"/>
    <col min="3" max="3" width="11.25390625" style="1" bestFit="1" customWidth="1"/>
    <col min="4" max="5" width="10.625" style="1" bestFit="1" customWidth="1"/>
    <col min="6" max="6" width="7.875" style="1" bestFit="1" customWidth="1"/>
    <col min="7" max="7" width="10.375" style="1" bestFit="1" customWidth="1"/>
    <col min="8" max="8" width="18.25390625" style="1" customWidth="1"/>
    <col min="9" max="16384" width="9.125" style="1" customWidth="1"/>
  </cols>
  <sheetData>
    <row r="1" ht="18" customHeight="1" hidden="1"/>
    <row r="2" ht="18" customHeight="1" hidden="1"/>
    <row r="3" ht="18" customHeight="1" hidden="1"/>
    <row r="4" ht="18" hidden="1"/>
    <row r="5" spans="1:10" ht="22.5">
      <c r="A5" s="116" t="s">
        <v>73</v>
      </c>
      <c r="B5" s="116"/>
      <c r="C5" s="116"/>
      <c r="D5" s="116"/>
      <c r="E5" s="116"/>
      <c r="F5" s="116"/>
      <c r="G5" s="116"/>
      <c r="H5" s="116"/>
      <c r="I5" s="11"/>
      <c r="J5" s="11"/>
    </row>
    <row r="6" spans="1:10" ht="22.5">
      <c r="A6" s="116" t="s">
        <v>58</v>
      </c>
      <c r="B6" s="116"/>
      <c r="C6" s="116"/>
      <c r="D6" s="116"/>
      <c r="E6" s="116"/>
      <c r="F6" s="116"/>
      <c r="G6" s="116"/>
      <c r="H6" s="116"/>
      <c r="I6" s="11"/>
      <c r="J6" s="11"/>
    </row>
    <row r="7" spans="1:10" ht="22.5">
      <c r="A7" s="50" t="s">
        <v>66</v>
      </c>
      <c r="B7" s="51">
        <f ca="1">TODAY()</f>
        <v>43321</v>
      </c>
      <c r="C7" s="3"/>
      <c r="D7" s="3"/>
      <c r="E7" s="3"/>
      <c r="F7" s="3"/>
      <c r="G7" s="3"/>
      <c r="H7" s="3"/>
      <c r="I7" s="11"/>
      <c r="J7" s="11"/>
    </row>
    <row r="8" spans="1:8" s="3" customFormat="1" ht="18.75">
      <c r="A8" s="121" t="s">
        <v>67</v>
      </c>
      <c r="B8" s="121"/>
      <c r="C8" s="121"/>
      <c r="D8" s="121"/>
      <c r="E8" s="121"/>
      <c r="F8" s="121"/>
      <c r="G8" s="121"/>
      <c r="H8" s="121"/>
    </row>
    <row r="9" spans="1:8" s="3" customFormat="1" ht="17.25" customHeight="1">
      <c r="A9" s="6"/>
      <c r="B9" s="6"/>
      <c r="C9" s="6"/>
      <c r="D9" s="6"/>
      <c r="E9" s="6"/>
      <c r="F9" s="6"/>
      <c r="G9" s="6"/>
      <c r="H9" s="6"/>
    </row>
    <row r="10" spans="1:8" s="2" customFormat="1" ht="18" customHeight="1">
      <c r="A10" s="2" t="s">
        <v>17</v>
      </c>
      <c r="B10" s="117">
        <f>'Traveling detalis'!C6</f>
        <v>0</v>
      </c>
      <c r="C10" s="118"/>
      <c r="D10" s="118"/>
      <c r="E10" s="118"/>
      <c r="F10" s="118"/>
      <c r="G10" s="118"/>
      <c r="H10" s="119"/>
    </row>
    <row r="11" spans="2:8" s="2" customFormat="1" ht="18" customHeight="1">
      <c r="B11" s="7"/>
      <c r="C11" s="7"/>
      <c r="D11" s="7"/>
      <c r="E11" s="7"/>
      <c r="F11" s="7"/>
      <c r="G11" s="7"/>
      <c r="H11" s="7"/>
    </row>
    <row r="12" spans="1:8" s="2" customFormat="1" ht="18" customHeight="1">
      <c r="A12" s="10" t="s">
        <v>19</v>
      </c>
      <c r="B12" s="120" t="s">
        <v>9</v>
      </c>
      <c r="C12" s="120"/>
      <c r="D12" s="120"/>
      <c r="E12" s="120"/>
      <c r="F12" s="120"/>
      <c r="G12" s="120"/>
      <c r="H12" s="120"/>
    </row>
    <row r="13" spans="1:8" s="2" customFormat="1" ht="18" customHeight="1">
      <c r="A13" s="9" t="s">
        <v>20</v>
      </c>
      <c r="B13" s="120" t="s">
        <v>18</v>
      </c>
      <c r="C13" s="120"/>
      <c r="D13" s="120"/>
      <c r="E13" s="120"/>
      <c r="F13" s="120"/>
      <c r="G13" s="120"/>
      <c r="H13" s="120"/>
    </row>
    <row r="14" spans="1:8" s="2" customFormat="1" ht="18" customHeight="1">
      <c r="A14" s="9" t="s">
        <v>21</v>
      </c>
      <c r="B14" s="120" t="s">
        <v>27</v>
      </c>
      <c r="C14" s="120"/>
      <c r="D14" s="120"/>
      <c r="E14" s="120"/>
      <c r="F14" s="120"/>
      <c r="G14" s="120"/>
      <c r="H14" s="120"/>
    </row>
    <row r="15" spans="1:8" s="2" customFormat="1" ht="18" customHeight="1">
      <c r="A15" s="9" t="s">
        <v>22</v>
      </c>
      <c r="B15" s="120" t="s">
        <v>28</v>
      </c>
      <c r="C15" s="120"/>
      <c r="D15" s="120"/>
      <c r="E15" s="120"/>
      <c r="F15" s="120"/>
      <c r="G15" s="120"/>
      <c r="H15" s="120"/>
    </row>
    <row r="16" spans="1:8" s="2" customFormat="1" ht="18" customHeight="1">
      <c r="A16" s="9" t="s">
        <v>23</v>
      </c>
      <c r="B16" s="129" t="s">
        <v>48</v>
      </c>
      <c r="C16" s="120"/>
      <c r="D16" s="120"/>
      <c r="E16" s="120"/>
      <c r="F16" s="120"/>
      <c r="G16" s="120"/>
      <c r="H16" s="120"/>
    </row>
    <row r="17" s="2" customFormat="1" ht="15.75" customHeight="1">
      <c r="A17" s="8"/>
    </row>
    <row r="18" s="2" customFormat="1" ht="18" customHeight="1">
      <c r="A18" s="4" t="s">
        <v>30</v>
      </c>
    </row>
    <row r="19" spans="1:8" s="2" customFormat="1" ht="18" customHeight="1">
      <c r="A19" s="9" t="s">
        <v>31</v>
      </c>
      <c r="C19" s="115" t="s">
        <v>41</v>
      </c>
      <c r="D19" s="115"/>
      <c r="E19" s="115"/>
      <c r="F19" s="115"/>
      <c r="G19" s="115"/>
      <c r="H19" s="115"/>
    </row>
    <row r="20" spans="1:8" s="2" customFormat="1" ht="18" customHeight="1">
      <c r="A20" s="9" t="s">
        <v>25</v>
      </c>
      <c r="C20" s="115" t="s">
        <v>42</v>
      </c>
      <c r="D20" s="115"/>
      <c r="E20" s="115"/>
      <c r="F20" s="115"/>
      <c r="G20" s="115"/>
      <c r="H20" s="115"/>
    </row>
    <row r="21" spans="1:8" s="2" customFormat="1" ht="18" customHeight="1">
      <c r="A21" s="9" t="s">
        <v>26</v>
      </c>
      <c r="C21" s="115" t="s">
        <v>43</v>
      </c>
      <c r="D21" s="115"/>
      <c r="E21" s="115"/>
      <c r="F21" s="115"/>
      <c r="G21" s="115"/>
      <c r="H21" s="115"/>
    </row>
    <row r="22" spans="1:8" s="2" customFormat="1" ht="18" customHeight="1">
      <c r="A22" s="7" t="s">
        <v>29</v>
      </c>
      <c r="C22" s="115">
        <v>19100113629</v>
      </c>
      <c r="D22" s="115"/>
      <c r="E22" s="115"/>
      <c r="F22" s="115"/>
      <c r="G22" s="115"/>
      <c r="H22" s="115"/>
    </row>
    <row r="23" spans="1:8" s="2" customFormat="1" ht="18" customHeight="1">
      <c r="A23" s="7" t="s">
        <v>24</v>
      </c>
      <c r="C23" s="115" t="s">
        <v>44</v>
      </c>
      <c r="D23" s="115"/>
      <c r="E23" s="115"/>
      <c r="F23" s="115"/>
      <c r="G23" s="115"/>
      <c r="H23" s="115"/>
    </row>
    <row r="24" ht="18" customHeight="1"/>
    <row r="25" spans="1:8" ht="30.75" customHeight="1">
      <c r="A25" s="122" t="s">
        <v>64</v>
      </c>
      <c r="B25" s="123"/>
      <c r="C25" s="123"/>
      <c r="D25" s="123"/>
      <c r="E25" s="123"/>
      <c r="F25" s="123"/>
      <c r="G25" s="124"/>
      <c r="H25" s="125" t="s">
        <v>46</v>
      </c>
    </row>
    <row r="26" spans="1:8" ht="36" customHeight="1">
      <c r="A26" s="12" t="s">
        <v>45</v>
      </c>
      <c r="B26" s="13" t="s">
        <v>0</v>
      </c>
      <c r="C26" s="13" t="s">
        <v>1</v>
      </c>
      <c r="D26" s="14" t="s">
        <v>2</v>
      </c>
      <c r="E26" s="14" t="s">
        <v>4</v>
      </c>
      <c r="F26" s="12" t="s">
        <v>3</v>
      </c>
      <c r="G26" s="15" t="str">
        <f>'Accommodation FORM'!J12</f>
        <v>Half Board</v>
      </c>
      <c r="H26" s="125"/>
    </row>
    <row r="27" spans="1:12" s="2" customFormat="1" ht="18" customHeight="1">
      <c r="A27" s="16" t="s">
        <v>7</v>
      </c>
      <c r="B27" s="47">
        <f>'Accommodation FORM'!C121</f>
        <v>0</v>
      </c>
      <c r="C27" s="47">
        <f>'Accommodation FORM'!E121</f>
        <v>0</v>
      </c>
      <c r="D27" s="17">
        <f>E27/1</f>
        <v>0</v>
      </c>
      <c r="E27" s="17">
        <f>'Accommodation FORM'!H121</f>
        <v>0</v>
      </c>
      <c r="F27" s="17">
        <f>'Accommodation FORM'!I121</f>
        <v>0</v>
      </c>
      <c r="G27" s="18">
        <f>'Accommodation FORM'!J121</f>
        <v>160</v>
      </c>
      <c r="H27" s="18">
        <f>E27*F27*G27</f>
        <v>0</v>
      </c>
      <c r="L27" s="5"/>
    </row>
    <row r="28" spans="1:8" ht="18" customHeight="1">
      <c r="A28" s="16" t="s">
        <v>7</v>
      </c>
      <c r="B28" s="47">
        <f>'Accommodation FORM'!C122</f>
        <v>0</v>
      </c>
      <c r="C28" s="47">
        <f>'Accommodation FORM'!E122</f>
        <v>0</v>
      </c>
      <c r="D28" s="17">
        <f aca="true" t="shared" si="0" ref="D28:D41">E28/1</f>
        <v>0</v>
      </c>
      <c r="E28" s="17">
        <f>'Accommodation FORM'!H122</f>
        <v>0</v>
      </c>
      <c r="F28" s="17">
        <f>'Accommodation FORM'!I122</f>
        <v>0</v>
      </c>
      <c r="G28" s="18">
        <f>'Accommodation FORM'!J122</f>
        <v>160</v>
      </c>
      <c r="H28" s="18">
        <f aca="true" t="shared" si="1" ref="H28:H56">E28*F28*G28</f>
        <v>0</v>
      </c>
    </row>
    <row r="29" spans="1:8" ht="18" customHeight="1">
      <c r="A29" s="16" t="s">
        <v>7</v>
      </c>
      <c r="B29" s="47">
        <f>'Accommodation FORM'!C123</f>
        <v>0</v>
      </c>
      <c r="C29" s="47">
        <f>'Accommodation FORM'!E123</f>
        <v>0</v>
      </c>
      <c r="D29" s="17">
        <f t="shared" si="0"/>
        <v>0</v>
      </c>
      <c r="E29" s="17">
        <f>'Accommodation FORM'!H123</f>
        <v>0</v>
      </c>
      <c r="F29" s="17">
        <f>'Accommodation FORM'!I123</f>
        <v>0</v>
      </c>
      <c r="G29" s="18">
        <f>'Accommodation FORM'!J123</f>
        <v>160</v>
      </c>
      <c r="H29" s="18">
        <f t="shared" si="1"/>
        <v>0</v>
      </c>
    </row>
    <row r="30" spans="1:8" ht="18" customHeight="1">
      <c r="A30" s="16" t="s">
        <v>7</v>
      </c>
      <c r="B30" s="47">
        <f>'Accommodation FORM'!C124</f>
        <v>0</v>
      </c>
      <c r="C30" s="47">
        <f>'Accommodation FORM'!E124</f>
        <v>0</v>
      </c>
      <c r="D30" s="17">
        <f t="shared" si="0"/>
        <v>0</v>
      </c>
      <c r="E30" s="17">
        <f>'Accommodation FORM'!H124</f>
        <v>0</v>
      </c>
      <c r="F30" s="17">
        <f>'Accommodation FORM'!I124</f>
        <v>0</v>
      </c>
      <c r="G30" s="18">
        <f>'Accommodation FORM'!J124</f>
        <v>160</v>
      </c>
      <c r="H30" s="18">
        <f t="shared" si="1"/>
        <v>0</v>
      </c>
    </row>
    <row r="31" spans="1:8" ht="18" customHeight="1">
      <c r="A31" s="16" t="s">
        <v>7</v>
      </c>
      <c r="B31" s="47">
        <f>'Accommodation FORM'!C125</f>
        <v>0</v>
      </c>
      <c r="C31" s="47">
        <f>'Accommodation FORM'!E125</f>
        <v>0</v>
      </c>
      <c r="D31" s="17">
        <f t="shared" si="0"/>
        <v>0</v>
      </c>
      <c r="E31" s="17">
        <f>'Accommodation FORM'!H125</f>
        <v>0</v>
      </c>
      <c r="F31" s="17">
        <f>'Accommodation FORM'!I125</f>
        <v>0</v>
      </c>
      <c r="G31" s="18">
        <f>'Accommodation FORM'!J125</f>
        <v>160</v>
      </c>
      <c r="H31" s="18">
        <f t="shared" si="1"/>
        <v>0</v>
      </c>
    </row>
    <row r="32" spans="1:8" ht="18" customHeight="1">
      <c r="A32" s="16" t="s">
        <v>7</v>
      </c>
      <c r="B32" s="47">
        <f>'Accommodation FORM'!C126</f>
        <v>0</v>
      </c>
      <c r="C32" s="47">
        <f>'Accommodation FORM'!E126</f>
        <v>0</v>
      </c>
      <c r="D32" s="17">
        <f t="shared" si="0"/>
        <v>0</v>
      </c>
      <c r="E32" s="17">
        <f>'Accommodation FORM'!H126</f>
        <v>0</v>
      </c>
      <c r="F32" s="17">
        <f>'Accommodation FORM'!I126</f>
        <v>0</v>
      </c>
      <c r="G32" s="18">
        <f>'Accommodation FORM'!J126</f>
        <v>160</v>
      </c>
      <c r="H32" s="18">
        <f t="shared" si="1"/>
        <v>0</v>
      </c>
    </row>
    <row r="33" spans="1:8" ht="18" customHeight="1">
      <c r="A33" s="16" t="s">
        <v>7</v>
      </c>
      <c r="B33" s="47">
        <f>'Accommodation FORM'!C127</f>
        <v>0</v>
      </c>
      <c r="C33" s="47">
        <f>'Accommodation FORM'!E127</f>
        <v>0</v>
      </c>
      <c r="D33" s="17">
        <f t="shared" si="0"/>
        <v>0</v>
      </c>
      <c r="E33" s="17">
        <f>'Accommodation FORM'!H127</f>
        <v>0</v>
      </c>
      <c r="F33" s="17">
        <f>'Accommodation FORM'!I127</f>
        <v>0</v>
      </c>
      <c r="G33" s="18">
        <f>'Accommodation FORM'!J127</f>
        <v>160</v>
      </c>
      <c r="H33" s="18">
        <f t="shared" si="1"/>
        <v>0</v>
      </c>
    </row>
    <row r="34" spans="1:8" ht="18" customHeight="1">
      <c r="A34" s="16" t="s">
        <v>7</v>
      </c>
      <c r="B34" s="47">
        <f>'Accommodation FORM'!C128</f>
        <v>0</v>
      </c>
      <c r="C34" s="47">
        <f>'Accommodation FORM'!E128</f>
        <v>0</v>
      </c>
      <c r="D34" s="17">
        <f t="shared" si="0"/>
        <v>0</v>
      </c>
      <c r="E34" s="17">
        <f>'Accommodation FORM'!H128</f>
        <v>0</v>
      </c>
      <c r="F34" s="17">
        <f>'Accommodation FORM'!I128</f>
        <v>0</v>
      </c>
      <c r="G34" s="18">
        <f>'Accommodation FORM'!J128</f>
        <v>160</v>
      </c>
      <c r="H34" s="18">
        <f t="shared" si="1"/>
        <v>0</v>
      </c>
    </row>
    <row r="35" spans="1:8" ht="18" customHeight="1">
      <c r="A35" s="16" t="s">
        <v>7</v>
      </c>
      <c r="B35" s="47">
        <f>'Accommodation FORM'!C129</f>
        <v>0</v>
      </c>
      <c r="C35" s="47">
        <f>'Accommodation FORM'!E129</f>
        <v>0</v>
      </c>
      <c r="D35" s="17">
        <f t="shared" si="0"/>
        <v>0</v>
      </c>
      <c r="E35" s="17">
        <f>'Accommodation FORM'!H129</f>
        <v>0</v>
      </c>
      <c r="F35" s="17">
        <f>'Accommodation FORM'!I129</f>
        <v>0</v>
      </c>
      <c r="G35" s="18">
        <f>'Accommodation FORM'!J129</f>
        <v>160</v>
      </c>
      <c r="H35" s="18">
        <f t="shared" si="1"/>
        <v>0</v>
      </c>
    </row>
    <row r="36" spans="1:8" ht="18" customHeight="1">
      <c r="A36" s="16" t="s">
        <v>7</v>
      </c>
      <c r="B36" s="47">
        <f>'Accommodation FORM'!C130</f>
        <v>0</v>
      </c>
      <c r="C36" s="47">
        <f>'Accommodation FORM'!E130</f>
        <v>0</v>
      </c>
      <c r="D36" s="17">
        <f t="shared" si="0"/>
        <v>0</v>
      </c>
      <c r="E36" s="17">
        <f>'Accommodation FORM'!H130</f>
        <v>0</v>
      </c>
      <c r="F36" s="17">
        <f>'Accommodation FORM'!I130</f>
        <v>0</v>
      </c>
      <c r="G36" s="18">
        <f>'Accommodation FORM'!J130</f>
        <v>160</v>
      </c>
      <c r="H36" s="18">
        <f t="shared" si="1"/>
        <v>0</v>
      </c>
    </row>
    <row r="37" spans="1:8" ht="18" customHeight="1">
      <c r="A37" s="16" t="s">
        <v>7</v>
      </c>
      <c r="B37" s="47">
        <f>'Accommodation FORM'!C131</f>
        <v>0</v>
      </c>
      <c r="C37" s="47">
        <f>'Accommodation FORM'!E131</f>
        <v>0</v>
      </c>
      <c r="D37" s="17">
        <f t="shared" si="0"/>
        <v>0</v>
      </c>
      <c r="E37" s="17">
        <f>'Accommodation FORM'!H131</f>
        <v>0</v>
      </c>
      <c r="F37" s="17">
        <f>'Accommodation FORM'!I131</f>
        <v>0</v>
      </c>
      <c r="G37" s="18">
        <f>'Accommodation FORM'!J131</f>
        <v>160</v>
      </c>
      <c r="H37" s="18">
        <f t="shared" si="1"/>
        <v>0</v>
      </c>
    </row>
    <row r="38" spans="1:8" ht="18" customHeight="1">
      <c r="A38" s="16" t="s">
        <v>7</v>
      </c>
      <c r="B38" s="47">
        <f>'Accommodation FORM'!C132</f>
        <v>0</v>
      </c>
      <c r="C38" s="47">
        <f>'Accommodation FORM'!E132</f>
        <v>0</v>
      </c>
      <c r="D38" s="17">
        <f t="shared" si="0"/>
        <v>0</v>
      </c>
      <c r="E38" s="17">
        <f>'Accommodation FORM'!H132</f>
        <v>0</v>
      </c>
      <c r="F38" s="17">
        <f>'Accommodation FORM'!I132</f>
        <v>0</v>
      </c>
      <c r="G38" s="18">
        <f>'Accommodation FORM'!J132</f>
        <v>160</v>
      </c>
      <c r="H38" s="18">
        <f t="shared" si="1"/>
        <v>0</v>
      </c>
    </row>
    <row r="39" spans="1:8" ht="18" customHeight="1">
      <c r="A39" s="16" t="s">
        <v>7</v>
      </c>
      <c r="B39" s="47">
        <f>'Accommodation FORM'!C133</f>
        <v>0</v>
      </c>
      <c r="C39" s="47">
        <f>'Accommodation FORM'!E133</f>
        <v>0</v>
      </c>
      <c r="D39" s="17">
        <f t="shared" si="0"/>
        <v>0</v>
      </c>
      <c r="E39" s="17">
        <f>'Accommodation FORM'!H133</f>
        <v>0</v>
      </c>
      <c r="F39" s="17">
        <f>'Accommodation FORM'!I133</f>
        <v>0</v>
      </c>
      <c r="G39" s="18">
        <f>'Accommodation FORM'!J133</f>
        <v>160</v>
      </c>
      <c r="H39" s="18">
        <f t="shared" si="1"/>
        <v>0</v>
      </c>
    </row>
    <row r="40" spans="1:8" ht="18" customHeight="1">
      <c r="A40" s="16" t="s">
        <v>7</v>
      </c>
      <c r="B40" s="47">
        <f>'Accommodation FORM'!C134</f>
        <v>0</v>
      </c>
      <c r="C40" s="47">
        <f>'Accommodation FORM'!E134</f>
        <v>0</v>
      </c>
      <c r="D40" s="17">
        <f t="shared" si="0"/>
        <v>0</v>
      </c>
      <c r="E40" s="17">
        <f>'Accommodation FORM'!H134</f>
        <v>0</v>
      </c>
      <c r="F40" s="17">
        <f>'Accommodation FORM'!I134</f>
        <v>0</v>
      </c>
      <c r="G40" s="18">
        <f>'Accommodation FORM'!J134</f>
        <v>160</v>
      </c>
      <c r="H40" s="18">
        <f t="shared" si="1"/>
        <v>0</v>
      </c>
    </row>
    <row r="41" spans="1:8" ht="18" customHeight="1">
      <c r="A41" s="16" t="s">
        <v>7</v>
      </c>
      <c r="B41" s="47">
        <f>'Accommodation FORM'!C135</f>
        <v>0</v>
      </c>
      <c r="C41" s="47">
        <f>'Accommodation FORM'!E135</f>
        <v>0</v>
      </c>
      <c r="D41" s="17">
        <f t="shared" si="0"/>
        <v>0</v>
      </c>
      <c r="E41" s="17">
        <f>'Accommodation FORM'!H135</f>
        <v>0</v>
      </c>
      <c r="F41" s="17">
        <f>'Accommodation FORM'!I135</f>
        <v>0</v>
      </c>
      <c r="G41" s="18">
        <f>'Accommodation FORM'!J135</f>
        <v>160</v>
      </c>
      <c r="H41" s="18">
        <f t="shared" si="1"/>
        <v>0</v>
      </c>
    </row>
    <row r="42" spans="1:8" ht="18" customHeight="1">
      <c r="A42" s="16" t="s">
        <v>37</v>
      </c>
      <c r="B42" s="47">
        <f>'Accommodation FORM'!C136</f>
        <v>0</v>
      </c>
      <c r="C42" s="47">
        <f>'Accommodation FORM'!E136</f>
        <v>0</v>
      </c>
      <c r="D42" s="17">
        <f aca="true" t="shared" si="2" ref="D42:D56">E42/2</f>
        <v>0</v>
      </c>
      <c r="E42" s="17">
        <f>'Accommodation FORM'!H136</f>
        <v>0</v>
      </c>
      <c r="F42" s="17">
        <f>'Accommodation FORM'!I136</f>
        <v>0</v>
      </c>
      <c r="G42" s="18">
        <f>'Accommodation FORM'!J136</f>
        <v>130</v>
      </c>
      <c r="H42" s="18">
        <f t="shared" si="1"/>
        <v>0</v>
      </c>
    </row>
    <row r="43" spans="1:8" ht="18" customHeight="1">
      <c r="A43" s="16" t="s">
        <v>37</v>
      </c>
      <c r="B43" s="47">
        <f>'Accommodation FORM'!C137</f>
        <v>0</v>
      </c>
      <c r="C43" s="47">
        <f>'Accommodation FORM'!E137</f>
        <v>0</v>
      </c>
      <c r="D43" s="17">
        <f t="shared" si="2"/>
        <v>0</v>
      </c>
      <c r="E43" s="17">
        <f>'Accommodation FORM'!H137</f>
        <v>0</v>
      </c>
      <c r="F43" s="17">
        <f>'Accommodation FORM'!I137</f>
        <v>0</v>
      </c>
      <c r="G43" s="18">
        <f>'Accommodation FORM'!J137</f>
        <v>130</v>
      </c>
      <c r="H43" s="18">
        <f>E43*F43*G43</f>
        <v>0</v>
      </c>
    </row>
    <row r="44" spans="1:8" ht="18" customHeight="1">
      <c r="A44" s="16" t="s">
        <v>37</v>
      </c>
      <c r="B44" s="47">
        <f>'Accommodation FORM'!C138</f>
        <v>0</v>
      </c>
      <c r="C44" s="47">
        <f>'Accommodation FORM'!E138</f>
        <v>0</v>
      </c>
      <c r="D44" s="17">
        <f t="shared" si="2"/>
        <v>0</v>
      </c>
      <c r="E44" s="17">
        <f>'Accommodation FORM'!H138</f>
        <v>0</v>
      </c>
      <c r="F44" s="17">
        <f>'Accommodation FORM'!I138</f>
        <v>0</v>
      </c>
      <c r="G44" s="18">
        <f>'Accommodation FORM'!J138</f>
        <v>130</v>
      </c>
      <c r="H44" s="18">
        <f>E44*F44*G44</f>
        <v>0</v>
      </c>
    </row>
    <row r="45" spans="1:8" ht="18" customHeight="1">
      <c r="A45" s="16" t="s">
        <v>37</v>
      </c>
      <c r="B45" s="47">
        <f>'Accommodation FORM'!C139</f>
        <v>0</v>
      </c>
      <c r="C45" s="47">
        <f>'Accommodation FORM'!E139</f>
        <v>0</v>
      </c>
      <c r="D45" s="17">
        <f t="shared" si="2"/>
        <v>0</v>
      </c>
      <c r="E45" s="17">
        <f>'Accommodation FORM'!H139</f>
        <v>0</v>
      </c>
      <c r="F45" s="17">
        <f>'Accommodation FORM'!I139</f>
        <v>0</v>
      </c>
      <c r="G45" s="18">
        <f>'Accommodation FORM'!J139</f>
        <v>130</v>
      </c>
      <c r="H45" s="18">
        <f>E45*F45*G45</f>
        <v>0</v>
      </c>
    </row>
    <row r="46" spans="1:12" s="2" customFormat="1" ht="18" customHeight="1">
      <c r="A46" s="16" t="s">
        <v>37</v>
      </c>
      <c r="B46" s="47">
        <f>'Accommodation FORM'!C140</f>
        <v>0</v>
      </c>
      <c r="C46" s="47">
        <f>'Accommodation FORM'!E140</f>
        <v>0</v>
      </c>
      <c r="D46" s="17">
        <f t="shared" si="2"/>
        <v>0</v>
      </c>
      <c r="E46" s="17">
        <f>'Accommodation FORM'!H140</f>
        <v>0</v>
      </c>
      <c r="F46" s="17">
        <f>'Accommodation FORM'!I140</f>
        <v>0</v>
      </c>
      <c r="G46" s="18">
        <f>'Accommodation FORM'!J140</f>
        <v>130</v>
      </c>
      <c r="H46" s="18">
        <f t="shared" si="1"/>
        <v>0</v>
      </c>
      <c r="L46" s="5"/>
    </row>
    <row r="47" spans="1:8" ht="18" customHeight="1">
      <c r="A47" s="16" t="s">
        <v>37</v>
      </c>
      <c r="B47" s="47">
        <f>'Accommodation FORM'!C141</f>
        <v>0</v>
      </c>
      <c r="C47" s="47">
        <f>'Accommodation FORM'!E141</f>
        <v>0</v>
      </c>
      <c r="D47" s="17">
        <f t="shared" si="2"/>
        <v>0</v>
      </c>
      <c r="E47" s="17">
        <f>'Accommodation FORM'!H141</f>
        <v>0</v>
      </c>
      <c r="F47" s="17">
        <f>'Accommodation FORM'!I141</f>
        <v>0</v>
      </c>
      <c r="G47" s="18">
        <f>'Accommodation FORM'!J141</f>
        <v>130</v>
      </c>
      <c r="H47" s="18">
        <f t="shared" si="1"/>
        <v>0</v>
      </c>
    </row>
    <row r="48" spans="1:8" ht="18" customHeight="1">
      <c r="A48" s="16" t="s">
        <v>37</v>
      </c>
      <c r="B48" s="47">
        <f>'Accommodation FORM'!C142</f>
        <v>0</v>
      </c>
      <c r="C48" s="47">
        <f>'Accommodation FORM'!E142</f>
        <v>0</v>
      </c>
      <c r="D48" s="17">
        <f t="shared" si="2"/>
        <v>0</v>
      </c>
      <c r="E48" s="17">
        <f>'Accommodation FORM'!H142</f>
        <v>0</v>
      </c>
      <c r="F48" s="17">
        <f>'Accommodation FORM'!I142</f>
        <v>0</v>
      </c>
      <c r="G48" s="18">
        <f>'Accommodation FORM'!J142</f>
        <v>130</v>
      </c>
      <c r="H48" s="18">
        <f t="shared" si="1"/>
        <v>0</v>
      </c>
    </row>
    <row r="49" spans="1:8" ht="18" customHeight="1">
      <c r="A49" s="16" t="s">
        <v>37</v>
      </c>
      <c r="B49" s="47">
        <f>'Accommodation FORM'!C143</f>
        <v>0</v>
      </c>
      <c r="C49" s="47">
        <f>'Accommodation FORM'!E143</f>
        <v>0</v>
      </c>
      <c r="D49" s="17">
        <f t="shared" si="2"/>
        <v>0</v>
      </c>
      <c r="E49" s="17">
        <f>'Accommodation FORM'!H143</f>
        <v>0</v>
      </c>
      <c r="F49" s="17">
        <f>'Accommodation FORM'!I143</f>
        <v>0</v>
      </c>
      <c r="G49" s="18">
        <f>'Accommodation FORM'!J143</f>
        <v>130</v>
      </c>
      <c r="H49" s="18">
        <f t="shared" si="1"/>
        <v>0</v>
      </c>
    </row>
    <row r="50" spans="1:8" s="2" customFormat="1" ht="18" customHeight="1">
      <c r="A50" s="16" t="s">
        <v>37</v>
      </c>
      <c r="B50" s="47">
        <f>'Accommodation FORM'!C144</f>
        <v>0</v>
      </c>
      <c r="C50" s="47">
        <f>'Accommodation FORM'!E144</f>
        <v>0</v>
      </c>
      <c r="D50" s="17">
        <f t="shared" si="2"/>
        <v>0</v>
      </c>
      <c r="E50" s="17">
        <f>'Accommodation FORM'!H144</f>
        <v>0</v>
      </c>
      <c r="F50" s="17">
        <f>'Accommodation FORM'!I144</f>
        <v>0</v>
      </c>
      <c r="G50" s="18">
        <f>'Accommodation FORM'!J144</f>
        <v>130</v>
      </c>
      <c r="H50" s="18">
        <f t="shared" si="1"/>
        <v>0</v>
      </c>
    </row>
    <row r="51" spans="1:8" s="2" customFormat="1" ht="18" customHeight="1">
      <c r="A51" s="16" t="s">
        <v>37</v>
      </c>
      <c r="B51" s="47">
        <f>'Accommodation FORM'!C145</f>
        <v>0</v>
      </c>
      <c r="C51" s="47">
        <f>'Accommodation FORM'!E145</f>
        <v>0</v>
      </c>
      <c r="D51" s="17">
        <f t="shared" si="2"/>
        <v>0</v>
      </c>
      <c r="E51" s="17">
        <f>'Accommodation FORM'!H145</f>
        <v>0</v>
      </c>
      <c r="F51" s="17">
        <f>'Accommodation FORM'!I145</f>
        <v>0</v>
      </c>
      <c r="G51" s="18">
        <f>'Accommodation FORM'!J145</f>
        <v>130</v>
      </c>
      <c r="H51" s="18">
        <f t="shared" si="1"/>
        <v>0</v>
      </c>
    </row>
    <row r="52" spans="1:8" s="2" customFormat="1" ht="18" customHeight="1">
      <c r="A52" s="16" t="s">
        <v>37</v>
      </c>
      <c r="B52" s="47">
        <f>'Accommodation FORM'!C146</f>
        <v>0</v>
      </c>
      <c r="C52" s="47">
        <f>'Accommodation FORM'!E146</f>
        <v>0</v>
      </c>
      <c r="D52" s="17">
        <f t="shared" si="2"/>
        <v>0</v>
      </c>
      <c r="E52" s="17">
        <f>'Accommodation FORM'!H146</f>
        <v>0</v>
      </c>
      <c r="F52" s="17">
        <f>'Accommodation FORM'!I146</f>
        <v>0</v>
      </c>
      <c r="G52" s="18">
        <f>'Accommodation FORM'!J146</f>
        <v>130</v>
      </c>
      <c r="H52" s="18">
        <f t="shared" si="1"/>
        <v>0</v>
      </c>
    </row>
    <row r="53" spans="1:8" s="2" customFormat="1" ht="18" customHeight="1">
      <c r="A53" s="16" t="s">
        <v>37</v>
      </c>
      <c r="B53" s="47">
        <f>'Accommodation FORM'!C147</f>
        <v>0</v>
      </c>
      <c r="C53" s="47">
        <f>'Accommodation FORM'!E147</f>
        <v>0</v>
      </c>
      <c r="D53" s="17">
        <f t="shared" si="2"/>
        <v>0</v>
      </c>
      <c r="E53" s="17">
        <f>'Accommodation FORM'!H147</f>
        <v>0</v>
      </c>
      <c r="F53" s="17">
        <f>'Accommodation FORM'!I147</f>
        <v>0</v>
      </c>
      <c r="G53" s="18">
        <f>'Accommodation FORM'!J147</f>
        <v>130</v>
      </c>
      <c r="H53" s="18">
        <f t="shared" si="1"/>
        <v>0</v>
      </c>
    </row>
    <row r="54" spans="1:8" ht="18" customHeight="1">
      <c r="A54" s="16" t="s">
        <v>37</v>
      </c>
      <c r="B54" s="47">
        <f>'Accommodation FORM'!C148</f>
        <v>0</v>
      </c>
      <c r="C54" s="47">
        <f>'Accommodation FORM'!E148</f>
        <v>0</v>
      </c>
      <c r="D54" s="17">
        <f t="shared" si="2"/>
        <v>0</v>
      </c>
      <c r="E54" s="17">
        <f>'Accommodation FORM'!H148</f>
        <v>0</v>
      </c>
      <c r="F54" s="17">
        <f>'Accommodation FORM'!I148</f>
        <v>0</v>
      </c>
      <c r="G54" s="18">
        <f>'Accommodation FORM'!J148</f>
        <v>130</v>
      </c>
      <c r="H54" s="18">
        <f t="shared" si="1"/>
        <v>0</v>
      </c>
    </row>
    <row r="55" spans="1:8" ht="18" customHeight="1">
      <c r="A55" s="16" t="s">
        <v>37</v>
      </c>
      <c r="B55" s="47">
        <f>'Accommodation FORM'!C149</f>
        <v>0</v>
      </c>
      <c r="C55" s="47">
        <f>'Accommodation FORM'!E149</f>
        <v>0</v>
      </c>
      <c r="D55" s="17">
        <f t="shared" si="2"/>
        <v>0</v>
      </c>
      <c r="E55" s="17">
        <f>'Accommodation FORM'!H149</f>
        <v>0</v>
      </c>
      <c r="F55" s="17">
        <f>'Accommodation FORM'!I149</f>
        <v>0</v>
      </c>
      <c r="G55" s="18">
        <f>'Accommodation FORM'!J149</f>
        <v>130</v>
      </c>
      <c r="H55" s="18">
        <f t="shared" si="1"/>
        <v>0</v>
      </c>
    </row>
    <row r="56" spans="1:8" ht="18" customHeight="1">
      <c r="A56" s="16" t="s">
        <v>37</v>
      </c>
      <c r="B56" s="47">
        <f>'Accommodation FORM'!C150</f>
        <v>0</v>
      </c>
      <c r="C56" s="47">
        <f>'Accommodation FORM'!E150</f>
        <v>0</v>
      </c>
      <c r="D56" s="17">
        <f t="shared" si="2"/>
        <v>0</v>
      </c>
      <c r="E56" s="17">
        <f>'Accommodation FORM'!H150</f>
        <v>0</v>
      </c>
      <c r="F56" s="17">
        <f>'Accommodation FORM'!I150</f>
        <v>0</v>
      </c>
      <c r="G56" s="18">
        <f>'Accommodation FORM'!J150</f>
        <v>130</v>
      </c>
      <c r="H56" s="18">
        <f t="shared" si="1"/>
        <v>0</v>
      </c>
    </row>
    <row r="57" spans="1:8" ht="18" customHeight="1">
      <c r="A57" s="126" t="s">
        <v>16</v>
      </c>
      <c r="B57" s="127"/>
      <c r="C57" s="127"/>
      <c r="D57" s="127"/>
      <c r="E57" s="127"/>
      <c r="F57" s="127"/>
      <c r="G57" s="128"/>
      <c r="H57" s="19">
        <f>SUM(H27:H56)</f>
        <v>0</v>
      </c>
    </row>
    <row r="58" ht="18"/>
    <row r="59" ht="18"/>
    <row r="60" ht="18"/>
    <row r="61" ht="18"/>
    <row r="62" ht="18"/>
    <row r="63" ht="18">
      <c r="D63" s="1" t="s">
        <v>50</v>
      </c>
    </row>
  </sheetData>
  <sheetProtection password="CA6C" sheet="1" objects="1" scenarios="1" selectLockedCells="1" selectUnlockedCells="1"/>
  <mergeCells count="17">
    <mergeCell ref="C22:H22"/>
    <mergeCell ref="C23:H23"/>
    <mergeCell ref="A25:G25"/>
    <mergeCell ref="H25:H26"/>
    <mergeCell ref="A57:G57"/>
    <mergeCell ref="B14:H14"/>
    <mergeCell ref="B15:H15"/>
    <mergeCell ref="B16:H16"/>
    <mergeCell ref="C19:H19"/>
    <mergeCell ref="C20:H20"/>
    <mergeCell ref="C21:H21"/>
    <mergeCell ref="A5:H5"/>
    <mergeCell ref="A6:H6"/>
    <mergeCell ref="A8:H8"/>
    <mergeCell ref="B10:H10"/>
    <mergeCell ref="B12:H12"/>
    <mergeCell ref="B13:H13"/>
  </mergeCells>
  <hyperlinks>
    <hyperlink ref="B16" r:id="rId1" display="office@judo.az"/>
  </hyperlinks>
  <printOptions/>
  <pageMargins left="0.7" right="0.7" top="0.75" bottom="0.75" header="0.3" footer="0.3"/>
  <pageSetup fitToHeight="1" fitToWidth="1" horizontalDpi="600" verticalDpi="600" orientation="portrait" paperSize="9" scale="67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5:L63"/>
  <sheetViews>
    <sheetView zoomScalePageLayoutView="0" workbookViewId="0" topLeftCell="A28">
      <selection activeCell="F28" sqref="F28"/>
    </sheetView>
  </sheetViews>
  <sheetFormatPr defaultColWidth="9.00390625" defaultRowHeight="12.75"/>
  <cols>
    <col min="1" max="1" width="26.375" style="1" bestFit="1" customWidth="1"/>
    <col min="2" max="2" width="10.375" style="1" bestFit="1" customWidth="1"/>
    <col min="3" max="3" width="11.25390625" style="1" bestFit="1" customWidth="1"/>
    <col min="4" max="4" width="12.00390625" style="1" bestFit="1" customWidth="1"/>
    <col min="5" max="5" width="10.625" style="1" bestFit="1" customWidth="1"/>
    <col min="6" max="6" width="9.125" style="1" customWidth="1"/>
    <col min="7" max="7" width="10.375" style="1" bestFit="1" customWidth="1"/>
    <col min="8" max="8" width="17.375" style="1" customWidth="1"/>
    <col min="9" max="11" width="9.125" style="1" customWidth="1"/>
    <col min="12" max="12" width="10.375" style="1" bestFit="1" customWidth="1"/>
    <col min="13" max="16384" width="9.125" style="1" customWidth="1"/>
  </cols>
  <sheetData>
    <row r="1" ht="18" customHeight="1" hidden="1"/>
    <row r="2" ht="18" customHeight="1" hidden="1"/>
    <row r="3" ht="18" customHeight="1" hidden="1"/>
    <row r="4" ht="18" hidden="1"/>
    <row r="5" spans="1:10" ht="22.5">
      <c r="A5" s="116" t="s">
        <v>73</v>
      </c>
      <c r="B5" s="116"/>
      <c r="C5" s="116"/>
      <c r="D5" s="116"/>
      <c r="E5" s="116"/>
      <c r="F5" s="116"/>
      <c r="G5" s="116"/>
      <c r="H5" s="116"/>
      <c r="I5" s="11"/>
      <c r="J5" s="11"/>
    </row>
    <row r="6" spans="1:10" ht="22.5">
      <c r="A6" s="116" t="s">
        <v>58</v>
      </c>
      <c r="B6" s="116"/>
      <c r="C6" s="116"/>
      <c r="D6" s="116"/>
      <c r="E6" s="116"/>
      <c r="F6" s="116"/>
      <c r="G6" s="116"/>
      <c r="H6" s="116"/>
      <c r="I6" s="11"/>
      <c r="J6" s="11"/>
    </row>
    <row r="7" spans="1:2" s="3" customFormat="1" ht="18.75">
      <c r="A7" s="50" t="s">
        <v>66</v>
      </c>
      <c r="B7" s="51">
        <f ca="1">TODAY()</f>
        <v>43321</v>
      </c>
    </row>
    <row r="8" spans="1:8" s="3" customFormat="1" ht="18.75">
      <c r="A8" s="121" t="s">
        <v>67</v>
      </c>
      <c r="B8" s="121"/>
      <c r="C8" s="121"/>
      <c r="D8" s="121"/>
      <c r="E8" s="121"/>
      <c r="F8" s="121"/>
      <c r="G8" s="121"/>
      <c r="H8" s="121"/>
    </row>
    <row r="9" spans="1:8" s="3" customFormat="1" ht="17.25" customHeight="1">
      <c r="A9" s="6"/>
      <c r="B9" s="6"/>
      <c r="C9" s="6"/>
      <c r="D9" s="6"/>
      <c r="E9" s="6"/>
      <c r="F9" s="6"/>
      <c r="G9" s="6"/>
      <c r="H9" s="6"/>
    </row>
    <row r="10" spans="1:8" s="2" customFormat="1" ht="18" customHeight="1">
      <c r="A10" s="2" t="s">
        <v>17</v>
      </c>
      <c r="B10" s="117">
        <f>'Traveling detalis'!C6</f>
        <v>0</v>
      </c>
      <c r="C10" s="118"/>
      <c r="D10" s="118"/>
      <c r="E10" s="118"/>
      <c r="F10" s="118"/>
      <c r="G10" s="118"/>
      <c r="H10" s="119"/>
    </row>
    <row r="11" spans="2:8" s="2" customFormat="1" ht="18" customHeight="1">
      <c r="B11" s="7"/>
      <c r="C11" s="7"/>
      <c r="D11" s="7"/>
      <c r="E11" s="7"/>
      <c r="F11" s="7"/>
      <c r="G11" s="7"/>
      <c r="H11" s="7"/>
    </row>
    <row r="12" spans="1:8" s="2" customFormat="1" ht="18" customHeight="1">
      <c r="A12" s="10" t="s">
        <v>19</v>
      </c>
      <c r="B12" s="120" t="s">
        <v>9</v>
      </c>
      <c r="C12" s="120"/>
      <c r="D12" s="120"/>
      <c r="E12" s="120"/>
      <c r="F12" s="120"/>
      <c r="G12" s="120"/>
      <c r="H12" s="120"/>
    </row>
    <row r="13" spans="1:8" s="2" customFormat="1" ht="18" customHeight="1">
      <c r="A13" s="9" t="s">
        <v>20</v>
      </c>
      <c r="B13" s="120" t="s">
        <v>18</v>
      </c>
      <c r="C13" s="120"/>
      <c r="D13" s="120"/>
      <c r="E13" s="120"/>
      <c r="F13" s="120"/>
      <c r="G13" s="120"/>
      <c r="H13" s="120"/>
    </row>
    <row r="14" spans="1:8" s="2" customFormat="1" ht="18" customHeight="1">
      <c r="A14" s="9" t="s">
        <v>21</v>
      </c>
      <c r="B14" s="120" t="s">
        <v>27</v>
      </c>
      <c r="C14" s="120"/>
      <c r="D14" s="120"/>
      <c r="E14" s="120"/>
      <c r="F14" s="120"/>
      <c r="G14" s="120"/>
      <c r="H14" s="120"/>
    </row>
    <row r="15" spans="1:11" s="2" customFormat="1" ht="18" customHeight="1">
      <c r="A15" s="9" t="s">
        <v>22</v>
      </c>
      <c r="B15" s="120" t="s">
        <v>28</v>
      </c>
      <c r="C15" s="120"/>
      <c r="D15" s="120"/>
      <c r="E15" s="120"/>
      <c r="F15" s="120"/>
      <c r="G15" s="120"/>
      <c r="H15" s="120"/>
      <c r="K15" s="49"/>
    </row>
    <row r="16" spans="1:10" s="2" customFormat="1" ht="18" customHeight="1">
      <c r="A16" s="9" t="s">
        <v>23</v>
      </c>
      <c r="B16" s="129" t="s">
        <v>48</v>
      </c>
      <c r="C16" s="120"/>
      <c r="D16" s="120"/>
      <c r="E16" s="120"/>
      <c r="F16" s="120"/>
      <c r="G16" s="120"/>
      <c r="H16" s="120"/>
      <c r="J16" s="49"/>
    </row>
    <row r="17" s="2" customFormat="1" ht="15.75" customHeight="1">
      <c r="A17" s="8"/>
    </row>
    <row r="18" s="2" customFormat="1" ht="18" customHeight="1">
      <c r="A18" s="4" t="s">
        <v>30</v>
      </c>
    </row>
    <row r="19" spans="1:8" s="2" customFormat="1" ht="18" customHeight="1">
      <c r="A19" s="9" t="s">
        <v>31</v>
      </c>
      <c r="C19" s="115" t="s">
        <v>41</v>
      </c>
      <c r="D19" s="115"/>
      <c r="E19" s="115"/>
      <c r="F19" s="115"/>
      <c r="G19" s="115"/>
      <c r="H19" s="115"/>
    </row>
    <row r="20" spans="1:8" s="2" customFormat="1" ht="18" customHeight="1">
      <c r="A20" s="9" t="s">
        <v>25</v>
      </c>
      <c r="C20" s="115" t="s">
        <v>42</v>
      </c>
      <c r="D20" s="115"/>
      <c r="E20" s="115"/>
      <c r="F20" s="115"/>
      <c r="G20" s="115"/>
      <c r="H20" s="115"/>
    </row>
    <row r="21" spans="1:8" s="2" customFormat="1" ht="18" customHeight="1">
      <c r="A21" s="9" t="s">
        <v>26</v>
      </c>
      <c r="C21" s="115" t="s">
        <v>43</v>
      </c>
      <c r="D21" s="115"/>
      <c r="E21" s="115"/>
      <c r="F21" s="115"/>
      <c r="G21" s="115"/>
      <c r="H21" s="115"/>
    </row>
    <row r="22" spans="1:8" s="2" customFormat="1" ht="18" customHeight="1">
      <c r="A22" s="7" t="s">
        <v>29</v>
      </c>
      <c r="C22" s="115">
        <v>19100113629</v>
      </c>
      <c r="D22" s="115"/>
      <c r="E22" s="115"/>
      <c r="F22" s="115"/>
      <c r="G22" s="115"/>
      <c r="H22" s="115"/>
    </row>
    <row r="23" spans="1:8" s="2" customFormat="1" ht="18" customHeight="1">
      <c r="A23" s="7" t="s">
        <v>24</v>
      </c>
      <c r="C23" s="115" t="s">
        <v>44</v>
      </c>
      <c r="D23" s="115"/>
      <c r="E23" s="115"/>
      <c r="F23" s="115"/>
      <c r="G23" s="115"/>
      <c r="H23" s="115"/>
    </row>
    <row r="24" ht="18" customHeight="1"/>
    <row r="25" spans="1:8" ht="30.75" customHeight="1">
      <c r="A25" s="122" t="s">
        <v>65</v>
      </c>
      <c r="B25" s="123"/>
      <c r="C25" s="123"/>
      <c r="D25" s="123"/>
      <c r="E25" s="123"/>
      <c r="F25" s="123"/>
      <c r="G25" s="124"/>
      <c r="H25" s="125" t="s">
        <v>46</v>
      </c>
    </row>
    <row r="26" spans="1:8" ht="36" customHeight="1">
      <c r="A26" s="12" t="s">
        <v>45</v>
      </c>
      <c r="B26" s="13" t="s">
        <v>0</v>
      </c>
      <c r="C26" s="13" t="s">
        <v>1</v>
      </c>
      <c r="D26" s="14" t="s">
        <v>2</v>
      </c>
      <c r="E26" s="14" t="s">
        <v>4</v>
      </c>
      <c r="F26" s="12" t="s">
        <v>3</v>
      </c>
      <c r="G26" s="15" t="str">
        <f>'Accommodation FORM'!J12</f>
        <v>Half Board</v>
      </c>
      <c r="H26" s="125"/>
    </row>
    <row r="27" spans="1:12" s="2" customFormat="1" ht="18" customHeight="1">
      <c r="A27" s="16" t="s">
        <v>7</v>
      </c>
      <c r="B27" s="47">
        <f>'Accommodation FORM'!C157</f>
        <v>0</v>
      </c>
      <c r="C27" s="47">
        <f>'Accommodation FORM'!E157</f>
        <v>0</v>
      </c>
      <c r="D27" s="17">
        <f aca="true" t="shared" si="0" ref="D27:D41">E27/1</f>
        <v>0</v>
      </c>
      <c r="E27" s="17">
        <f>'Accommodation FORM'!H157</f>
        <v>0</v>
      </c>
      <c r="F27" s="17">
        <f>'Accommodation FORM'!I157</f>
        <v>0</v>
      </c>
      <c r="G27" s="18">
        <f>'Accommodation FORM'!J157</f>
        <v>160</v>
      </c>
      <c r="H27" s="18">
        <f aca="true" t="shared" si="1" ref="H27:H56">E27*F27*G27</f>
        <v>0</v>
      </c>
      <c r="L27" s="5"/>
    </row>
    <row r="28" spans="1:12" s="2" customFormat="1" ht="18" customHeight="1">
      <c r="A28" s="16" t="s">
        <v>7</v>
      </c>
      <c r="B28" s="47">
        <f>'Accommodation FORM'!C158</f>
        <v>0</v>
      </c>
      <c r="C28" s="47">
        <f>'Accommodation FORM'!E158</f>
        <v>0</v>
      </c>
      <c r="D28" s="17">
        <f t="shared" si="0"/>
        <v>0</v>
      </c>
      <c r="E28" s="17">
        <f>'Accommodation FORM'!H158</f>
        <v>0</v>
      </c>
      <c r="F28" s="17">
        <f>'Accommodation FORM'!I158</f>
        <v>0</v>
      </c>
      <c r="G28" s="18">
        <f>'Accommodation FORM'!J158</f>
        <v>160</v>
      </c>
      <c r="H28" s="18">
        <f t="shared" si="1"/>
        <v>0</v>
      </c>
      <c r="L28" s="5"/>
    </row>
    <row r="29" spans="1:12" s="2" customFormat="1" ht="18" customHeight="1">
      <c r="A29" s="16" t="s">
        <v>7</v>
      </c>
      <c r="B29" s="47">
        <f>'Accommodation FORM'!C159</f>
        <v>0</v>
      </c>
      <c r="C29" s="47">
        <f>'Accommodation FORM'!E159</f>
        <v>0</v>
      </c>
      <c r="D29" s="17">
        <f t="shared" si="0"/>
        <v>0</v>
      </c>
      <c r="E29" s="17">
        <f>'Accommodation FORM'!H159</f>
        <v>0</v>
      </c>
      <c r="F29" s="17">
        <f>'Accommodation FORM'!I159</f>
        <v>0</v>
      </c>
      <c r="G29" s="18">
        <f>'Accommodation FORM'!J159</f>
        <v>160</v>
      </c>
      <c r="H29" s="18">
        <f t="shared" si="1"/>
        <v>0</v>
      </c>
      <c r="L29" s="5"/>
    </row>
    <row r="30" spans="1:12" s="2" customFormat="1" ht="18" customHeight="1">
      <c r="A30" s="16" t="s">
        <v>7</v>
      </c>
      <c r="B30" s="47">
        <f>'Accommodation FORM'!C160</f>
        <v>0</v>
      </c>
      <c r="C30" s="47">
        <f>'Accommodation FORM'!E160</f>
        <v>0</v>
      </c>
      <c r="D30" s="17">
        <f t="shared" si="0"/>
        <v>0</v>
      </c>
      <c r="E30" s="17">
        <f>'Accommodation FORM'!H160</f>
        <v>0</v>
      </c>
      <c r="F30" s="17">
        <f>'Accommodation FORM'!I160</f>
        <v>0</v>
      </c>
      <c r="G30" s="18">
        <f>'Accommodation FORM'!J160</f>
        <v>160</v>
      </c>
      <c r="H30" s="18">
        <f t="shared" si="1"/>
        <v>0</v>
      </c>
      <c r="L30" s="5"/>
    </row>
    <row r="31" spans="1:12" s="2" customFormat="1" ht="18" customHeight="1">
      <c r="A31" s="16" t="s">
        <v>7</v>
      </c>
      <c r="B31" s="47">
        <f>'Accommodation FORM'!C161</f>
        <v>0</v>
      </c>
      <c r="C31" s="47">
        <f>'Accommodation FORM'!E161</f>
        <v>0</v>
      </c>
      <c r="D31" s="17">
        <f t="shared" si="0"/>
        <v>0</v>
      </c>
      <c r="E31" s="17">
        <f>'Accommodation FORM'!H161</f>
        <v>0</v>
      </c>
      <c r="F31" s="17">
        <f>'Accommodation FORM'!I161</f>
        <v>0</v>
      </c>
      <c r="G31" s="18">
        <f>'Accommodation FORM'!J161</f>
        <v>160</v>
      </c>
      <c r="H31" s="18">
        <f t="shared" si="1"/>
        <v>0</v>
      </c>
      <c r="L31" s="5"/>
    </row>
    <row r="32" spans="1:12" s="2" customFormat="1" ht="18" customHeight="1">
      <c r="A32" s="16" t="s">
        <v>7</v>
      </c>
      <c r="B32" s="47">
        <f>'Accommodation FORM'!C162</f>
        <v>0</v>
      </c>
      <c r="C32" s="47">
        <f>'Accommodation FORM'!E162</f>
        <v>0</v>
      </c>
      <c r="D32" s="17">
        <f t="shared" si="0"/>
        <v>0</v>
      </c>
      <c r="E32" s="17">
        <f>'Accommodation FORM'!H162</f>
        <v>0</v>
      </c>
      <c r="F32" s="17">
        <f>'Accommodation FORM'!I162</f>
        <v>0</v>
      </c>
      <c r="G32" s="18">
        <f>'Accommodation FORM'!J162</f>
        <v>160</v>
      </c>
      <c r="H32" s="18">
        <f t="shared" si="1"/>
        <v>0</v>
      </c>
      <c r="L32" s="5"/>
    </row>
    <row r="33" spans="1:12" s="2" customFormat="1" ht="18" customHeight="1">
      <c r="A33" s="16" t="s">
        <v>7</v>
      </c>
      <c r="B33" s="47">
        <f>'Accommodation FORM'!C163</f>
        <v>0</v>
      </c>
      <c r="C33" s="47">
        <f>'Accommodation FORM'!E163</f>
        <v>0</v>
      </c>
      <c r="D33" s="17">
        <f t="shared" si="0"/>
        <v>0</v>
      </c>
      <c r="E33" s="17">
        <f>'Accommodation FORM'!H163</f>
        <v>0</v>
      </c>
      <c r="F33" s="17">
        <f>'Accommodation FORM'!I163</f>
        <v>0</v>
      </c>
      <c r="G33" s="18">
        <f>'Accommodation FORM'!J163</f>
        <v>160</v>
      </c>
      <c r="H33" s="18">
        <f t="shared" si="1"/>
        <v>0</v>
      </c>
      <c r="L33" s="5"/>
    </row>
    <row r="34" spans="1:12" s="2" customFormat="1" ht="18" customHeight="1">
      <c r="A34" s="16" t="s">
        <v>7</v>
      </c>
      <c r="B34" s="47">
        <f>'Accommodation FORM'!C164</f>
        <v>0</v>
      </c>
      <c r="C34" s="47">
        <f>'Accommodation FORM'!E164</f>
        <v>0</v>
      </c>
      <c r="D34" s="17">
        <f t="shared" si="0"/>
        <v>0</v>
      </c>
      <c r="E34" s="17">
        <f>'Accommodation FORM'!H164</f>
        <v>0</v>
      </c>
      <c r="F34" s="17">
        <f>'Accommodation FORM'!I164</f>
        <v>0</v>
      </c>
      <c r="G34" s="18">
        <f>'Accommodation FORM'!J164</f>
        <v>160</v>
      </c>
      <c r="H34" s="18">
        <f t="shared" si="1"/>
        <v>0</v>
      </c>
      <c r="L34" s="5"/>
    </row>
    <row r="35" spans="1:12" s="2" customFormat="1" ht="18" customHeight="1">
      <c r="A35" s="16" t="s">
        <v>7</v>
      </c>
      <c r="B35" s="47">
        <f>'Accommodation FORM'!C165</f>
        <v>0</v>
      </c>
      <c r="C35" s="47">
        <f>'Accommodation FORM'!E165</f>
        <v>0</v>
      </c>
      <c r="D35" s="17">
        <f t="shared" si="0"/>
        <v>0</v>
      </c>
      <c r="E35" s="17">
        <f>'Accommodation FORM'!H165</f>
        <v>0</v>
      </c>
      <c r="F35" s="17">
        <f>'Accommodation FORM'!I165</f>
        <v>0</v>
      </c>
      <c r="G35" s="18">
        <f>'Accommodation FORM'!J165</f>
        <v>160</v>
      </c>
      <c r="H35" s="18">
        <f t="shared" si="1"/>
        <v>0</v>
      </c>
      <c r="L35" s="5"/>
    </row>
    <row r="36" spans="1:12" s="2" customFormat="1" ht="18" customHeight="1">
      <c r="A36" s="16" t="s">
        <v>7</v>
      </c>
      <c r="B36" s="47">
        <f>'Accommodation FORM'!C166</f>
        <v>0</v>
      </c>
      <c r="C36" s="47">
        <f>'Accommodation FORM'!E166</f>
        <v>0</v>
      </c>
      <c r="D36" s="17">
        <f t="shared" si="0"/>
        <v>0</v>
      </c>
      <c r="E36" s="17">
        <f>'Accommodation FORM'!H166</f>
        <v>0</v>
      </c>
      <c r="F36" s="17">
        <f>'Accommodation FORM'!I166</f>
        <v>0</v>
      </c>
      <c r="G36" s="18">
        <f>'Accommodation FORM'!J166</f>
        <v>160</v>
      </c>
      <c r="H36" s="18">
        <f t="shared" si="1"/>
        <v>0</v>
      </c>
      <c r="L36" s="5"/>
    </row>
    <row r="37" spans="1:12" s="2" customFormat="1" ht="18" customHeight="1">
      <c r="A37" s="16" t="s">
        <v>7</v>
      </c>
      <c r="B37" s="47">
        <f>'Accommodation FORM'!C167</f>
        <v>0</v>
      </c>
      <c r="C37" s="47">
        <f>'Accommodation FORM'!E167</f>
        <v>0</v>
      </c>
      <c r="D37" s="17">
        <f t="shared" si="0"/>
        <v>0</v>
      </c>
      <c r="E37" s="17">
        <f>'Accommodation FORM'!H167</f>
        <v>0</v>
      </c>
      <c r="F37" s="17">
        <f>'Accommodation FORM'!I167</f>
        <v>0</v>
      </c>
      <c r="G37" s="18">
        <f>'Accommodation FORM'!J167</f>
        <v>160</v>
      </c>
      <c r="H37" s="18">
        <f t="shared" si="1"/>
        <v>0</v>
      </c>
      <c r="L37" s="5"/>
    </row>
    <row r="38" spans="1:12" s="2" customFormat="1" ht="18" customHeight="1">
      <c r="A38" s="16" t="s">
        <v>7</v>
      </c>
      <c r="B38" s="47">
        <f>'Accommodation FORM'!C168</f>
        <v>0</v>
      </c>
      <c r="C38" s="47">
        <f>'Accommodation FORM'!E168</f>
        <v>0</v>
      </c>
      <c r="D38" s="17">
        <f t="shared" si="0"/>
        <v>0</v>
      </c>
      <c r="E38" s="17">
        <f>'Accommodation FORM'!H168</f>
        <v>0</v>
      </c>
      <c r="F38" s="17">
        <f>'Accommodation FORM'!I168</f>
        <v>0</v>
      </c>
      <c r="G38" s="18">
        <f>'Accommodation FORM'!J168</f>
        <v>160</v>
      </c>
      <c r="H38" s="18">
        <f t="shared" si="1"/>
        <v>0</v>
      </c>
      <c r="L38" s="5"/>
    </row>
    <row r="39" spans="1:12" s="2" customFormat="1" ht="18" customHeight="1">
      <c r="A39" s="16" t="s">
        <v>7</v>
      </c>
      <c r="B39" s="47">
        <f>'Accommodation FORM'!C169</f>
        <v>0</v>
      </c>
      <c r="C39" s="47">
        <f>'Accommodation FORM'!E169</f>
        <v>0</v>
      </c>
      <c r="D39" s="17">
        <f t="shared" si="0"/>
        <v>0</v>
      </c>
      <c r="E39" s="17">
        <f>'Accommodation FORM'!H169</f>
        <v>0</v>
      </c>
      <c r="F39" s="17">
        <f>'Accommodation FORM'!I169</f>
        <v>0</v>
      </c>
      <c r="G39" s="18">
        <f>'Accommodation FORM'!J169</f>
        <v>160</v>
      </c>
      <c r="H39" s="18">
        <f t="shared" si="1"/>
        <v>0</v>
      </c>
      <c r="L39" s="5"/>
    </row>
    <row r="40" spans="1:12" s="2" customFormat="1" ht="18" customHeight="1">
      <c r="A40" s="16" t="s">
        <v>7</v>
      </c>
      <c r="B40" s="47">
        <f>'Accommodation FORM'!C170</f>
        <v>0</v>
      </c>
      <c r="C40" s="47">
        <f>'Accommodation FORM'!E170</f>
        <v>0</v>
      </c>
      <c r="D40" s="17">
        <f t="shared" si="0"/>
        <v>0</v>
      </c>
      <c r="E40" s="17">
        <f>'Accommodation FORM'!H170</f>
        <v>0</v>
      </c>
      <c r="F40" s="17">
        <f>'Accommodation FORM'!I170</f>
        <v>0</v>
      </c>
      <c r="G40" s="18">
        <f>'Accommodation FORM'!J170</f>
        <v>160</v>
      </c>
      <c r="H40" s="18">
        <f t="shared" si="1"/>
        <v>0</v>
      </c>
      <c r="L40" s="5"/>
    </row>
    <row r="41" spans="1:12" s="2" customFormat="1" ht="18" customHeight="1">
      <c r="A41" s="16" t="s">
        <v>7</v>
      </c>
      <c r="B41" s="47">
        <f>'Accommodation FORM'!C171</f>
        <v>0</v>
      </c>
      <c r="C41" s="47">
        <f>'Accommodation FORM'!E171</f>
        <v>0</v>
      </c>
      <c r="D41" s="17">
        <f t="shared" si="0"/>
        <v>0</v>
      </c>
      <c r="E41" s="17">
        <f>'Accommodation FORM'!H171</f>
        <v>0</v>
      </c>
      <c r="F41" s="17">
        <f>'Accommodation FORM'!I171</f>
        <v>0</v>
      </c>
      <c r="G41" s="18">
        <f>'Accommodation FORM'!J171</f>
        <v>160</v>
      </c>
      <c r="H41" s="18">
        <f t="shared" si="1"/>
        <v>0</v>
      </c>
      <c r="L41" s="5"/>
    </row>
    <row r="42" spans="1:12" s="2" customFormat="1" ht="18" customHeight="1">
      <c r="A42" s="16" t="s">
        <v>37</v>
      </c>
      <c r="B42" s="47">
        <f>'Accommodation FORM'!C172</f>
        <v>0</v>
      </c>
      <c r="C42" s="47">
        <f>'Accommodation FORM'!E172</f>
        <v>0</v>
      </c>
      <c r="D42" s="17">
        <f aca="true" t="shared" si="2" ref="D42:D56">E42/2</f>
        <v>0</v>
      </c>
      <c r="E42" s="17">
        <f>'Accommodation FORM'!H172</f>
        <v>0</v>
      </c>
      <c r="F42" s="17">
        <f>'Accommodation FORM'!I172</f>
        <v>0</v>
      </c>
      <c r="G42" s="18">
        <f>'Accommodation FORM'!J172</f>
        <v>130</v>
      </c>
      <c r="H42" s="18">
        <f t="shared" si="1"/>
        <v>0</v>
      </c>
      <c r="L42" s="5"/>
    </row>
    <row r="43" spans="1:12" s="2" customFormat="1" ht="18" customHeight="1">
      <c r="A43" s="16" t="s">
        <v>37</v>
      </c>
      <c r="B43" s="47">
        <f>'Accommodation FORM'!C173</f>
        <v>0</v>
      </c>
      <c r="C43" s="47">
        <f>'Accommodation FORM'!E173</f>
        <v>0</v>
      </c>
      <c r="D43" s="17">
        <f t="shared" si="2"/>
        <v>0</v>
      </c>
      <c r="E43" s="17">
        <f>'Accommodation FORM'!H173</f>
        <v>0</v>
      </c>
      <c r="F43" s="17">
        <f>'Accommodation FORM'!I173</f>
        <v>0</v>
      </c>
      <c r="G43" s="18">
        <f>'Accommodation FORM'!J173</f>
        <v>130</v>
      </c>
      <c r="H43" s="18">
        <f>E43*F43*G43</f>
        <v>0</v>
      </c>
      <c r="L43" s="5"/>
    </row>
    <row r="44" spans="1:8" ht="18" customHeight="1">
      <c r="A44" s="16" t="s">
        <v>37</v>
      </c>
      <c r="B44" s="47">
        <f>'Accommodation FORM'!C174</f>
        <v>0</v>
      </c>
      <c r="C44" s="47">
        <f>'Accommodation FORM'!E174</f>
        <v>0</v>
      </c>
      <c r="D44" s="17">
        <f t="shared" si="2"/>
        <v>0</v>
      </c>
      <c r="E44" s="17">
        <f>'Accommodation FORM'!H174</f>
        <v>0</v>
      </c>
      <c r="F44" s="17">
        <f>'Accommodation FORM'!I174</f>
        <v>0</v>
      </c>
      <c r="G44" s="18">
        <f>'Accommodation FORM'!J174</f>
        <v>130</v>
      </c>
      <c r="H44" s="18">
        <f>E44*F44*G44</f>
        <v>0</v>
      </c>
    </row>
    <row r="45" spans="1:8" ht="18" customHeight="1">
      <c r="A45" s="16" t="s">
        <v>37</v>
      </c>
      <c r="B45" s="47">
        <f>'Accommodation FORM'!C175</f>
        <v>0</v>
      </c>
      <c r="C45" s="47">
        <f>'Accommodation FORM'!E175</f>
        <v>0</v>
      </c>
      <c r="D45" s="17">
        <f t="shared" si="2"/>
        <v>0</v>
      </c>
      <c r="E45" s="17">
        <f>'Accommodation FORM'!H175</f>
        <v>0</v>
      </c>
      <c r="F45" s="17">
        <f>'Accommodation FORM'!I175</f>
        <v>0</v>
      </c>
      <c r="G45" s="18">
        <f>'Accommodation FORM'!J175</f>
        <v>130</v>
      </c>
      <c r="H45" s="18">
        <f>E45*F45*G45</f>
        <v>0</v>
      </c>
    </row>
    <row r="46" spans="1:12" s="2" customFormat="1" ht="18" customHeight="1">
      <c r="A46" s="16" t="s">
        <v>37</v>
      </c>
      <c r="B46" s="47">
        <f>'Accommodation FORM'!C176</f>
        <v>0</v>
      </c>
      <c r="C46" s="47">
        <f>'Accommodation FORM'!E176</f>
        <v>0</v>
      </c>
      <c r="D46" s="17">
        <f t="shared" si="2"/>
        <v>0</v>
      </c>
      <c r="E46" s="17">
        <f>'Accommodation FORM'!H176</f>
        <v>0</v>
      </c>
      <c r="F46" s="17">
        <f>'Accommodation FORM'!I176</f>
        <v>0</v>
      </c>
      <c r="G46" s="18">
        <f>'Accommodation FORM'!J176</f>
        <v>130</v>
      </c>
      <c r="H46" s="18">
        <f t="shared" si="1"/>
        <v>0</v>
      </c>
      <c r="L46" s="5"/>
    </row>
    <row r="47" spans="1:8" ht="18" customHeight="1">
      <c r="A47" s="16" t="s">
        <v>37</v>
      </c>
      <c r="B47" s="47">
        <f>'Accommodation FORM'!C177</f>
        <v>0</v>
      </c>
      <c r="C47" s="47">
        <f>'Accommodation FORM'!E177</f>
        <v>0</v>
      </c>
      <c r="D47" s="17">
        <f t="shared" si="2"/>
        <v>0</v>
      </c>
      <c r="E47" s="17">
        <f>'Accommodation FORM'!H177</f>
        <v>0</v>
      </c>
      <c r="F47" s="17">
        <f>'Accommodation FORM'!I177</f>
        <v>0</v>
      </c>
      <c r="G47" s="18">
        <f>'Accommodation FORM'!J177</f>
        <v>130</v>
      </c>
      <c r="H47" s="18">
        <f t="shared" si="1"/>
        <v>0</v>
      </c>
    </row>
    <row r="48" spans="1:8" ht="18" customHeight="1">
      <c r="A48" s="16" t="s">
        <v>37</v>
      </c>
      <c r="B48" s="47">
        <f>'Accommodation FORM'!C178</f>
        <v>0</v>
      </c>
      <c r="C48" s="47">
        <f>'Accommodation FORM'!E178</f>
        <v>0</v>
      </c>
      <c r="D48" s="17">
        <f t="shared" si="2"/>
        <v>0</v>
      </c>
      <c r="E48" s="17">
        <f>'Accommodation FORM'!H178</f>
        <v>0</v>
      </c>
      <c r="F48" s="17">
        <f>'Accommodation FORM'!I178</f>
        <v>0</v>
      </c>
      <c r="G48" s="18">
        <f>'Accommodation FORM'!J178</f>
        <v>130</v>
      </c>
      <c r="H48" s="18">
        <f t="shared" si="1"/>
        <v>0</v>
      </c>
    </row>
    <row r="49" spans="1:8" ht="18" customHeight="1">
      <c r="A49" s="16" t="s">
        <v>37</v>
      </c>
      <c r="B49" s="47">
        <f>'Accommodation FORM'!C179</f>
        <v>0</v>
      </c>
      <c r="C49" s="47">
        <f>'Accommodation FORM'!E179</f>
        <v>0</v>
      </c>
      <c r="D49" s="17">
        <f t="shared" si="2"/>
        <v>0</v>
      </c>
      <c r="E49" s="17">
        <f>'Accommodation FORM'!H179</f>
        <v>0</v>
      </c>
      <c r="F49" s="17">
        <f>'Accommodation FORM'!I179</f>
        <v>0</v>
      </c>
      <c r="G49" s="18">
        <f>'Accommodation FORM'!J179</f>
        <v>130</v>
      </c>
      <c r="H49" s="18">
        <f t="shared" si="1"/>
        <v>0</v>
      </c>
    </row>
    <row r="50" spans="1:8" s="2" customFormat="1" ht="18" customHeight="1">
      <c r="A50" s="16" t="s">
        <v>37</v>
      </c>
      <c r="B50" s="47">
        <f>'Accommodation FORM'!C180</f>
        <v>0</v>
      </c>
      <c r="C50" s="47">
        <f>'Accommodation FORM'!E180</f>
        <v>0</v>
      </c>
      <c r="D50" s="17">
        <f t="shared" si="2"/>
        <v>0</v>
      </c>
      <c r="E50" s="17">
        <f>'Accommodation FORM'!H180</f>
        <v>0</v>
      </c>
      <c r="F50" s="17">
        <f>'Accommodation FORM'!I180</f>
        <v>0</v>
      </c>
      <c r="G50" s="18">
        <f>'Accommodation FORM'!J180</f>
        <v>130</v>
      </c>
      <c r="H50" s="18">
        <f t="shared" si="1"/>
        <v>0</v>
      </c>
    </row>
    <row r="51" spans="1:8" s="2" customFormat="1" ht="18" customHeight="1">
      <c r="A51" s="16" t="s">
        <v>37</v>
      </c>
      <c r="B51" s="47">
        <f>'Accommodation FORM'!C181</f>
        <v>0</v>
      </c>
      <c r="C51" s="47">
        <f>'Accommodation FORM'!E181</f>
        <v>0</v>
      </c>
      <c r="D51" s="17">
        <f t="shared" si="2"/>
        <v>0</v>
      </c>
      <c r="E51" s="17">
        <f>'Accommodation FORM'!H181</f>
        <v>0</v>
      </c>
      <c r="F51" s="17">
        <f>'Accommodation FORM'!I181</f>
        <v>0</v>
      </c>
      <c r="G51" s="18">
        <f>'Accommodation FORM'!J181</f>
        <v>130</v>
      </c>
      <c r="H51" s="18">
        <f t="shared" si="1"/>
        <v>0</v>
      </c>
    </row>
    <row r="52" spans="1:8" s="2" customFormat="1" ht="18" customHeight="1">
      <c r="A52" s="16" t="s">
        <v>37</v>
      </c>
      <c r="B52" s="47">
        <f>'Accommodation FORM'!C182</f>
        <v>0</v>
      </c>
      <c r="C52" s="47">
        <f>'Accommodation FORM'!E182</f>
        <v>0</v>
      </c>
      <c r="D52" s="17">
        <f t="shared" si="2"/>
        <v>0</v>
      </c>
      <c r="E52" s="17">
        <f>'Accommodation FORM'!H182</f>
        <v>0</v>
      </c>
      <c r="F52" s="17">
        <f>'Accommodation FORM'!I182</f>
        <v>0</v>
      </c>
      <c r="G52" s="18">
        <f>'Accommodation FORM'!J182</f>
        <v>130</v>
      </c>
      <c r="H52" s="18">
        <f t="shared" si="1"/>
        <v>0</v>
      </c>
    </row>
    <row r="53" spans="1:8" s="2" customFormat="1" ht="18" customHeight="1">
      <c r="A53" s="16" t="s">
        <v>37</v>
      </c>
      <c r="B53" s="47">
        <f>'Accommodation FORM'!C183</f>
        <v>0</v>
      </c>
      <c r="C53" s="47">
        <f>'Accommodation FORM'!E183</f>
        <v>0</v>
      </c>
      <c r="D53" s="17">
        <f t="shared" si="2"/>
        <v>0</v>
      </c>
      <c r="E53" s="17">
        <f>'Accommodation FORM'!H183</f>
        <v>0</v>
      </c>
      <c r="F53" s="17">
        <f>'Accommodation FORM'!I183</f>
        <v>0</v>
      </c>
      <c r="G53" s="18">
        <f>'Accommodation FORM'!J183</f>
        <v>130</v>
      </c>
      <c r="H53" s="18">
        <f t="shared" si="1"/>
        <v>0</v>
      </c>
    </row>
    <row r="54" spans="1:8" ht="18" customHeight="1">
      <c r="A54" s="16" t="s">
        <v>37</v>
      </c>
      <c r="B54" s="47">
        <f>'Accommodation FORM'!C184</f>
        <v>0</v>
      </c>
      <c r="C54" s="47">
        <f>'Accommodation FORM'!E184</f>
        <v>0</v>
      </c>
      <c r="D54" s="17">
        <f t="shared" si="2"/>
        <v>0</v>
      </c>
      <c r="E54" s="17">
        <f>'Accommodation FORM'!H184</f>
        <v>0</v>
      </c>
      <c r="F54" s="17">
        <f>'Accommodation FORM'!I184</f>
        <v>0</v>
      </c>
      <c r="G54" s="18">
        <f>'Accommodation FORM'!J184</f>
        <v>130</v>
      </c>
      <c r="H54" s="18">
        <f t="shared" si="1"/>
        <v>0</v>
      </c>
    </row>
    <row r="55" spans="1:8" ht="18" customHeight="1">
      <c r="A55" s="16" t="s">
        <v>37</v>
      </c>
      <c r="B55" s="47">
        <f>'Accommodation FORM'!C185</f>
        <v>0</v>
      </c>
      <c r="C55" s="47">
        <f>'Accommodation FORM'!E185</f>
        <v>0</v>
      </c>
      <c r="D55" s="17">
        <f t="shared" si="2"/>
        <v>0</v>
      </c>
      <c r="E55" s="17">
        <f>'Accommodation FORM'!H185</f>
        <v>0</v>
      </c>
      <c r="F55" s="17">
        <f>'Accommodation FORM'!I185</f>
        <v>0</v>
      </c>
      <c r="G55" s="18">
        <f>'Accommodation FORM'!J185</f>
        <v>130</v>
      </c>
      <c r="H55" s="18">
        <f t="shared" si="1"/>
        <v>0</v>
      </c>
    </row>
    <row r="56" spans="1:8" ht="18" customHeight="1">
      <c r="A56" s="16" t="s">
        <v>37</v>
      </c>
      <c r="B56" s="47">
        <f>'Accommodation FORM'!C186</f>
        <v>0</v>
      </c>
      <c r="C56" s="47">
        <f>'Accommodation FORM'!E186</f>
        <v>0</v>
      </c>
      <c r="D56" s="17">
        <f t="shared" si="2"/>
        <v>0</v>
      </c>
      <c r="E56" s="17">
        <f>'Accommodation FORM'!H186</f>
        <v>0</v>
      </c>
      <c r="F56" s="17">
        <f>'Accommodation FORM'!I186</f>
        <v>0</v>
      </c>
      <c r="G56" s="18">
        <f>'Accommodation FORM'!J186</f>
        <v>130</v>
      </c>
      <c r="H56" s="18">
        <f t="shared" si="1"/>
        <v>0</v>
      </c>
    </row>
    <row r="57" spans="1:8" ht="18" customHeight="1">
      <c r="A57" s="126" t="s">
        <v>16</v>
      </c>
      <c r="B57" s="127"/>
      <c r="C57" s="127"/>
      <c r="D57" s="127"/>
      <c r="E57" s="127"/>
      <c r="F57" s="127"/>
      <c r="G57" s="128"/>
      <c r="H57" s="19">
        <f>SUM(H27:H56)</f>
        <v>0</v>
      </c>
    </row>
    <row r="59" ht="18"/>
    <row r="60" ht="18"/>
    <row r="61" ht="18"/>
    <row r="62" ht="18"/>
    <row r="63" ht="18">
      <c r="D63" s="1" t="s">
        <v>50</v>
      </c>
    </row>
  </sheetData>
  <sheetProtection password="CA6C" sheet="1" objects="1" scenarios="1" selectLockedCells="1" selectUnlockedCells="1"/>
  <mergeCells count="17">
    <mergeCell ref="C22:H22"/>
    <mergeCell ref="C23:H23"/>
    <mergeCell ref="A25:G25"/>
    <mergeCell ref="H25:H26"/>
    <mergeCell ref="A57:G57"/>
    <mergeCell ref="B14:H14"/>
    <mergeCell ref="B15:H15"/>
    <mergeCell ref="B16:H16"/>
    <mergeCell ref="C19:H19"/>
    <mergeCell ref="C20:H20"/>
    <mergeCell ref="C21:H21"/>
    <mergeCell ref="A5:H5"/>
    <mergeCell ref="A6:H6"/>
    <mergeCell ref="B10:H10"/>
    <mergeCell ref="B12:H12"/>
    <mergeCell ref="B13:H13"/>
    <mergeCell ref="A8:H8"/>
  </mergeCells>
  <hyperlinks>
    <hyperlink ref="B16" r:id="rId1" display="office@judo.az"/>
  </hyperlinks>
  <printOptions/>
  <pageMargins left="0.7" right="0.7" top="0.75" bottom="0.75" header="0.3" footer="0.3"/>
  <pageSetup fitToHeight="1" fitToWidth="1" horizontalDpi="600" verticalDpi="600" orientation="portrait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Mehman</dc:creator>
  <cp:keywords/>
  <dc:description/>
  <cp:lastModifiedBy>aze</cp:lastModifiedBy>
  <cp:lastPrinted>2018-07-19T11:37:13Z</cp:lastPrinted>
  <dcterms:created xsi:type="dcterms:W3CDTF">2005-08-03T11:07:33Z</dcterms:created>
  <dcterms:modified xsi:type="dcterms:W3CDTF">2018-08-09T13:00:26Z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